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echnik\Anlagenbau\Sonderanfertigungen\Kundenspezifische Zeichnung BWV\SolidWorks Model u Excel-Tabelle\"/>
    </mc:Choice>
  </mc:AlternateContent>
  <xr:revisionPtr revIDLastSave="0" documentId="13_ncr:1_{0E1F4898-D2CE-4262-B188-59A24918BD42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Tabelle1" sheetId="1" r:id="rId1"/>
  </sheets>
  <definedNames>
    <definedName name="Family">Tabelle1!$A$2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6" i="1" l="1"/>
  <c r="AT3" i="1" s="1"/>
  <c r="M37" i="1"/>
  <c r="B28" i="1"/>
  <c r="B25" i="1"/>
  <c r="B22" i="1"/>
  <c r="E16" i="1"/>
  <c r="BW3" i="1" s="1"/>
  <c r="B16" i="1"/>
  <c r="BS3" i="1" s="1"/>
  <c r="BX3" i="1"/>
  <c r="BV3" i="1"/>
  <c r="BU3" i="1"/>
  <c r="BQ3" i="1"/>
  <c r="BR3" i="1" s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G3" i="1"/>
  <c r="AE3" i="1"/>
  <c r="BY3" i="1" s="1"/>
  <c r="Y3" i="1"/>
  <c r="Q3" i="1"/>
  <c r="P3" i="1"/>
  <c r="M3" i="1"/>
  <c r="L3" i="1"/>
  <c r="K3" i="1"/>
  <c r="I3" i="1"/>
  <c r="G3" i="1"/>
  <c r="F3" i="1"/>
  <c r="E3" i="1"/>
  <c r="D3" i="1"/>
  <c r="C3" i="1"/>
  <c r="B3" i="1"/>
  <c r="AP3" i="1" l="1"/>
  <c r="AQ3" i="1"/>
  <c r="AR3" i="1"/>
  <c r="AU3" i="1"/>
  <c r="AH3" i="1"/>
  <c r="AI3" i="1"/>
  <c r="AJ3" i="1"/>
  <c r="AK3" i="1"/>
  <c r="AL3" i="1"/>
  <c r="AM3" i="1"/>
  <c r="AN3" i="1"/>
  <c r="AO3" i="1"/>
  <c r="AS3" i="1"/>
</calcChain>
</file>

<file path=xl/sharedStrings.xml><?xml version="1.0" encoding="utf-8"?>
<sst xmlns="http://schemas.openxmlformats.org/spreadsheetml/2006/main" count="651" uniqueCount="156">
  <si>
    <t>Tabelle für: Brauchwasservorlage</t>
  </si>
  <si>
    <t/>
  </si>
  <si>
    <t>D1@Skizze1</t>
  </si>
  <si>
    <t>D2@Skizze1</t>
  </si>
  <si>
    <t>D1@Aufsatz-Linear austragen1</t>
  </si>
  <si>
    <t>D4@Skizze2</t>
  </si>
  <si>
    <t>Stutzenabstand BW Vorne@Skizze3</t>
  </si>
  <si>
    <t>D3@Stutzen3 Vorne</t>
  </si>
  <si>
    <t>D1@Stutzen3 Vorne</t>
  </si>
  <si>
    <t>D3@Stutzen4 Vorne</t>
  </si>
  <si>
    <t>D1@Stutzen4 Vorne</t>
  </si>
  <si>
    <t>D4@Skizze4</t>
  </si>
  <si>
    <t>D1@Skizze5</t>
  </si>
  <si>
    <t>D4@Skizze12</t>
  </si>
  <si>
    <t>D3@Skizze13</t>
  </si>
  <si>
    <t>D4@Skizze7</t>
  </si>
  <si>
    <t>D1@Skizze8</t>
  </si>
  <si>
    <t>D2@Skizze8</t>
  </si>
  <si>
    <t>D4@Skizze8</t>
  </si>
  <si>
    <t>D6@Skizze8</t>
  </si>
  <si>
    <t>D1@Skizze9</t>
  </si>
  <si>
    <t>D1@Überschussaustrag Hinten</t>
  </si>
  <si>
    <t>D1@Skizze10</t>
  </si>
  <si>
    <t>D2@Skizze10</t>
  </si>
  <si>
    <t>D4@Skizze10</t>
  </si>
  <si>
    <t>D6@Skizze10</t>
  </si>
  <si>
    <t>D1@Skizze11</t>
  </si>
  <si>
    <t>D3@Skizze11</t>
  </si>
  <si>
    <t>Maße Brauchwasservorlagen</t>
  </si>
  <si>
    <t>2080</t>
  </si>
  <si>
    <t>1460</t>
  </si>
  <si>
    <t>L</t>
  </si>
  <si>
    <t>H</t>
  </si>
  <si>
    <t>B</t>
  </si>
  <si>
    <t>900</t>
  </si>
  <si>
    <t>2000</t>
  </si>
  <si>
    <t>800</t>
  </si>
  <si>
    <t>700</t>
  </si>
  <si>
    <t>1750</t>
  </si>
  <si>
    <t>Stück</t>
  </si>
  <si>
    <t>Stutzenabstand</t>
  </si>
  <si>
    <t>mm</t>
  </si>
  <si>
    <t>Auswahl Brauchwasservorlage</t>
  </si>
  <si>
    <t>BWV</t>
  </si>
  <si>
    <t>Brauchwasservorlage</t>
  </si>
  <si>
    <t>D3@Stutzen3 Seite (Rechts)</t>
  </si>
  <si>
    <t>D1@Stutzen3 Seite (Rechts)</t>
  </si>
  <si>
    <t>D3@Stutzen3 Seite (Links)</t>
  </si>
  <si>
    <t>D1@Stutzen3 Seite (Links)</t>
  </si>
  <si>
    <t>D3@Halterung2 HT-Rohr Hinten</t>
  </si>
  <si>
    <t>1</t>
  </si>
  <si>
    <t>$STATUS@Stutzen2 Seite (Links)</t>
  </si>
  <si>
    <t>$STATUS@Stutzen2 Seite (Rechts)</t>
  </si>
  <si>
    <t>$STATUS@Stutzen2 Vorne</t>
  </si>
  <si>
    <t>$STATUS@Stutzen3 Seite (Links)</t>
  </si>
  <si>
    <t>$STATUS@Stutzen3 Seite (Rechts)</t>
  </si>
  <si>
    <t>$STATUS@Stutzen3 Vorne</t>
  </si>
  <si>
    <t>U</t>
  </si>
  <si>
    <t>$STATUS@Stutzen4 Vorne</t>
  </si>
  <si>
    <t>2</t>
  </si>
  <si>
    <t>3</t>
  </si>
  <si>
    <t>4</t>
  </si>
  <si>
    <t>Status BWV-Stutzen (Unterdrückt oder Nicht)</t>
  </si>
  <si>
    <t>NI</t>
  </si>
  <si>
    <t>$STATUS@Stutzen1 Vorne</t>
  </si>
  <si>
    <t>$STATUS@Stutzen1 Seite (Rechts)</t>
  </si>
  <si>
    <t>$STATUS@Stutzen4 Seite (Rechts)</t>
  </si>
  <si>
    <t>$STATUS@Stutzen1 Seite (Links)</t>
  </si>
  <si>
    <t>$STATUS@Stutzen4 Seite (Links)</t>
  </si>
  <si>
    <t>Anzahl &amp; Position der Stutzen</t>
  </si>
  <si>
    <t>Position der Stutzen</t>
  </si>
  <si>
    <t>Stutzen Vorne</t>
  </si>
  <si>
    <t>Stutzen Links</t>
  </si>
  <si>
    <t>Stutzen Rechts</t>
  </si>
  <si>
    <t>2V</t>
  </si>
  <si>
    <t>1V</t>
  </si>
  <si>
    <t>3V</t>
  </si>
  <si>
    <t>4V</t>
  </si>
  <si>
    <t>1L</t>
  </si>
  <si>
    <t>2L</t>
  </si>
  <si>
    <t>4L</t>
  </si>
  <si>
    <t>3L</t>
  </si>
  <si>
    <t>1R</t>
  </si>
  <si>
    <t>2R</t>
  </si>
  <si>
    <t>3R</t>
  </si>
  <si>
    <t>4R</t>
  </si>
  <si>
    <t>Position Schlammrücklauf</t>
  </si>
  <si>
    <t>Verkettung:</t>
  </si>
  <si>
    <t>V</t>
  </si>
  <si>
    <t>R</t>
  </si>
  <si>
    <t>(Vorderseite)</t>
  </si>
  <si>
    <t>(Rechts)</t>
  </si>
  <si>
    <t>(Links)</t>
  </si>
  <si>
    <t>(Rückseite)</t>
  </si>
  <si>
    <t>$STATUS@Stutzen Schlammrücklauf Links</t>
  </si>
  <si>
    <t>$STATUS@Stutzen Schlammrücklauf Hinten</t>
  </si>
  <si>
    <t>Status Schlammrücklaufstutzen</t>
  </si>
  <si>
    <t>$STATUS@Halterung1 HT-Rohr Hinten</t>
  </si>
  <si>
    <t>$STATUS@Halterung2 HT-Rohr Hinten</t>
  </si>
  <si>
    <t>$STATUS@Überschussaustrag Hinten</t>
  </si>
  <si>
    <t>Position Überschussaustrag</t>
  </si>
  <si>
    <t>Status Überschussaustrag</t>
  </si>
  <si>
    <t>$STATUS@Halterung1 HT-Rohr Links</t>
  </si>
  <si>
    <t>$STATUS@Halterung2 HT-Rohr Links</t>
  </si>
  <si>
    <t>$STATUS@Überschussaustrag Links</t>
  </si>
  <si>
    <t>5</t>
  </si>
  <si>
    <t>5V</t>
  </si>
  <si>
    <t>5L</t>
  </si>
  <si>
    <t>5R</t>
  </si>
  <si>
    <t>$PRP@Bezeichnung2</t>
  </si>
  <si>
    <t>$PRP@Bezeichnung3</t>
  </si>
  <si>
    <t>$PRP@Bezeichnung3Zusatz</t>
  </si>
  <si>
    <t>$PRP@GezeichnetAm</t>
  </si>
  <si>
    <t>Projekt-Nr:</t>
  </si>
  <si>
    <t>$PRP@Projekt-Nr</t>
  </si>
  <si>
    <t>Name Kunde:</t>
  </si>
  <si>
    <t>$PRP@Kunde</t>
  </si>
  <si>
    <t>Überlauf DN</t>
  </si>
  <si>
    <t>$STATUS@Grundablass Hinten</t>
  </si>
  <si>
    <t>$STATUS@Grundablass Rechts</t>
  </si>
  <si>
    <t>$STATUS@Grundablass Links</t>
  </si>
  <si>
    <t>Position Grundablass</t>
  </si>
  <si>
    <t>Status Grundablass</t>
  </si>
  <si>
    <t>$STATUS@Stutzen Schlammrücklauf Vorne</t>
  </si>
  <si>
    <t>$STATUS@Grundablass Vorne</t>
  </si>
  <si>
    <t>Gezeichnet am:</t>
  </si>
  <si>
    <t>(Standard: 250mm)</t>
  </si>
  <si>
    <t>240</t>
  </si>
  <si>
    <t>210</t>
  </si>
  <si>
    <t>190</t>
  </si>
  <si>
    <t>110</t>
  </si>
  <si>
    <t>90</t>
  </si>
  <si>
    <t>80</t>
  </si>
  <si>
    <t>Status Versteifung Oben</t>
  </si>
  <si>
    <t>$STATUS@Versteifung BWV80-90</t>
  </si>
  <si>
    <t>$STATUS@Versteifung BWV110-240</t>
  </si>
  <si>
    <t>$STATUS@Halterung1 HT-Rohr Rechts</t>
  </si>
  <si>
    <t>$STATUS@Halterung2 HT-Rohr Rechts</t>
  </si>
  <si>
    <t>$STATUS@Überschussaustrag Rechts</t>
  </si>
  <si>
    <t>D1@Skizze47</t>
  </si>
  <si>
    <t>D1@Skizze48</t>
  </si>
  <si>
    <t>$PRP@Frischwasseranschluss</t>
  </si>
  <si>
    <t>Frischwasseranschluss</t>
  </si>
  <si>
    <t>1,5"</t>
  </si>
  <si>
    <t>1"</t>
  </si>
  <si>
    <t>$PRP@Kanalaustrag</t>
  </si>
  <si>
    <t>$STATUS@Stutzen Schlammrücklauf Rechts</t>
  </si>
  <si>
    <t>6</t>
  </si>
  <si>
    <t>6V</t>
  </si>
  <si>
    <t>6R</t>
  </si>
  <si>
    <t>6L</t>
  </si>
  <si>
    <t>$STATUS@Stutzen5 Vorne</t>
  </si>
  <si>
    <t>14.09.17</t>
  </si>
  <si>
    <t>$STATUS@Stutzen6 Vorne</t>
  </si>
  <si>
    <t>="D1@Skizze9" + 1</t>
  </si>
  <si>
    <t>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</si>
</sst>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8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0" borderId="0" xfId="0" applyNumberFormat="1"/>
    <xf numFmtId="0" fontId="0" fillId="0" borderId="0" xfId="0" applyAlignment="1">
      <alignment textRotation="90"/>
    </xf>
    <xf numFmtId="1" fontId="0" fillId="0" borderId="0" xfId="0" applyNumberFormat="1"/>
    <xf numFmtId="1" fontId="0" fillId="0" borderId="0" xfId="0" applyNumberFormat="1" applyAlignment="1">
      <alignment horizontal="right"/>
    </xf>
    <xf numFmtId="49" fontId="1" fillId="0" borderId="0" xfId="0" applyNumberFormat="1" applyFont="1"/>
    <xf numFmtId="49" fontId="0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49" fontId="1" fillId="0" borderId="0" xfId="0" applyNumberFormat="1" applyFont="1" applyAlignment="1">
      <alignment horizontal="left"/>
    </xf>
    <xf numFmtId="0" fontId="0" fillId="0" borderId="0" xfId="0"/>
    <xf numFmtId="2" fontId="0" fillId="0" borderId="0" xfId="0" applyNumberFormat="1"/>
    <xf numFmtId="49" fontId="2" fillId="0" borderId="0" xfId="0" applyNumberFormat="1" applyFont="1" applyFill="1"/>
    <xf numFmtId="49" fontId="3" fillId="0" borderId="0" xfId="0" applyNumberFormat="1" applyFont="1" applyFill="1"/>
    <xf numFmtId="1" fontId="4" fillId="0" borderId="0" xfId="0" applyNumberFormat="1" applyFont="1" applyFill="1"/>
    <xf numFmtId="1" fontId="3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right"/>
    </xf>
    <xf numFmtId="49" fontId="4" fillId="0" borderId="0" xfId="0" applyNumberFormat="1" applyFont="1" applyFill="1"/>
    <xf numFmtId="49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2" fillId="0" borderId="0" xfId="0" applyFont="1" applyFill="1"/>
    <xf numFmtId="49" fontId="4" fillId="0" borderId="0" xfId="0" applyNumberFormat="1" applyFont="1" applyFill="1" applyAlignment="1">
      <alignment textRotation="90"/>
    </xf>
    <xf numFmtId="0" fontId="4" fillId="0" borderId="0" xfId="0" applyFont="1" applyFill="1" applyAlignment="1">
      <alignment textRotation="90"/>
    </xf>
    <xf numFmtId="0" fontId="4" fillId="0" borderId="0" xfId="0" applyFont="1" applyFill="1"/>
    <xf numFmtId="0" fontId="4" fillId="0" borderId="0" xfId="0" applyNumberFormat="1" applyFont="1" applyFill="1" applyAlignment="1">
      <alignment horizontal="right"/>
    </xf>
    <xf numFmtId="14" fontId="0" fillId="0" borderId="0" xfId="0" applyNumberFormat="1"/>
    <xf numFmtId="1" fontId="1" fillId="0" borderId="0" xfId="0" applyNumberFormat="1" applyFont="1"/>
    <xf numFmtId="1" fontId="3" fillId="0" borderId="0" xfId="0" applyNumberFormat="1" applyFont="1" applyFill="1"/>
    <xf numFmtId="1" fontId="5" fillId="0" borderId="0" xfId="0" applyNumberFormat="1" applyFont="1"/>
    <xf numFmtId="49" fontId="5" fillId="0" borderId="0" xfId="0" applyNumberFormat="1" applyFont="1" applyAlignment="1">
      <alignment horizontal="right"/>
    </xf>
    <xf numFmtId="164" fontId="6" fillId="0" borderId="0" xfId="0" applyNumberFormat="1" applyFont="1"/>
    <xf numFmtId="164" fontId="0" fillId="0" borderId="0" xfId="0" applyNumberFormat="1"/>
    <xf numFmtId="1" fontId="3" fillId="0" borderId="0" xfId="0" applyNumberFormat="1" applyFont="1" applyFill="1" applyAlignment="1">
      <alignment horizontal="left"/>
    </xf>
    <xf numFmtId="49" fontId="7" fillId="0" borderId="0" xfId="0" applyNumberFormat="1" applyFont="1"/>
    <xf numFmtId="49" fontId="4" fillId="0" borderId="0" xfId="0" applyNumberFormat="1" applyFont="1" applyFill="1" applyAlignment="1">
      <alignment horizontal="right"/>
    </xf>
    <xf numFmtId="0" fontId="0" fillId="0" borderId="0" xfId="0" applyAlignment="1">
      <alignment horizontal="center"/>
    </xf>
    <xf numFmtId="1" fontId="4" fillId="0" borderId="0" xfId="0" quotePrefix="1" applyNumberFormat="1" applyFont="1" applyFill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156397</xdr:colOff>
      <xdr:row>10</xdr:row>
      <xdr:rowOff>27772</xdr:rowOff>
    </xdr:from>
    <xdr:to>
      <xdr:col>24</xdr:col>
      <xdr:colOff>315911</xdr:colOff>
      <xdr:row>22</xdr:row>
      <xdr:rowOff>67237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62632" y="4633390"/>
          <a:ext cx="5605574" cy="25047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Y130"/>
  <sheetViews>
    <sheetView tabSelected="1" zoomScale="99" zoomScaleNormal="70" workbookViewId="0">
      <pane ySplit="3" topLeftCell="A8" activePane="bottomLeft" state="frozen"/>
      <selection pane="bottomLeft" activeCell="E13" sqref="E13"/>
    </sheetView>
  </sheetViews>
  <sheetFormatPr baseColWidth="10" defaultRowHeight="15" x14ac:dyDescent="0.25"/>
  <cols>
    <col min="1" max="1" width="23.5703125" style="1" customWidth="1"/>
    <col min="2" max="2" width="25.28515625" style="1" customWidth="1"/>
    <col min="3" max="3" width="24.85546875" style="1" customWidth="1"/>
    <col min="4" max="4" width="7" style="1" customWidth="1"/>
    <col min="5" max="5" width="28.7109375" style="1" bestFit="1" customWidth="1"/>
    <col min="6" max="12" width="4.85546875" style="1" customWidth="1"/>
    <col min="13" max="13" width="8.5703125" style="1" customWidth="1"/>
    <col min="14" max="32" width="4.85546875" style="1" customWidth="1"/>
    <col min="33" max="33" width="4.5703125" customWidth="1"/>
    <col min="34" max="35" width="3.7109375" customWidth="1"/>
    <col min="36" max="36" width="4.5703125" customWidth="1"/>
    <col min="37" max="37" width="4.28515625" bestFit="1" customWidth="1"/>
    <col min="38" max="39" width="4.28515625" style="9" customWidth="1"/>
    <col min="40" max="47" width="3.7109375" customWidth="1"/>
    <col min="48" max="48" width="11" customWidth="1"/>
    <col min="49" max="49" width="5.28515625" customWidth="1"/>
    <col min="50" max="51" width="5.28515625" style="9" customWidth="1"/>
    <col min="52" max="57" width="5.28515625" customWidth="1"/>
    <col min="58" max="60" width="5.28515625" style="9" customWidth="1"/>
    <col min="61" max="61" width="6.140625" customWidth="1"/>
    <col min="62" max="62" width="4.28515625" customWidth="1"/>
    <col min="63" max="70" width="4.28515625" style="9" customWidth="1"/>
    <col min="71" max="71" width="13.28515625" bestFit="1" customWidth="1"/>
    <col min="74" max="74" width="22.85546875" bestFit="1" customWidth="1"/>
  </cols>
  <sheetData>
    <row r="1" spans="1:77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</row>
    <row r="2" spans="1:77" s="2" customFormat="1" ht="224.25" customHeight="1" x14ac:dyDescent="0.25">
      <c r="A2" s="20"/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I2" s="20" t="s">
        <v>9</v>
      </c>
      <c r="J2" s="20" t="s">
        <v>10</v>
      </c>
      <c r="K2" s="20" t="s">
        <v>11</v>
      </c>
      <c r="L2" s="20" t="s">
        <v>12</v>
      </c>
      <c r="M2" s="20" t="s">
        <v>45</v>
      </c>
      <c r="N2" s="20" t="s">
        <v>46</v>
      </c>
      <c r="O2" s="20" t="s">
        <v>13</v>
      </c>
      <c r="P2" s="20" t="s">
        <v>14</v>
      </c>
      <c r="Q2" s="20" t="s">
        <v>47</v>
      </c>
      <c r="R2" s="20" t="s">
        <v>48</v>
      </c>
      <c r="S2" s="20" t="s">
        <v>15</v>
      </c>
      <c r="T2" s="20" t="s">
        <v>16</v>
      </c>
      <c r="U2" s="20" t="s">
        <v>17</v>
      </c>
      <c r="V2" s="20" t="s">
        <v>18</v>
      </c>
      <c r="W2" s="20" t="s">
        <v>19</v>
      </c>
      <c r="X2" s="20" t="s">
        <v>49</v>
      </c>
      <c r="Y2" s="20" t="s">
        <v>20</v>
      </c>
      <c r="Z2" s="20" t="s">
        <v>21</v>
      </c>
      <c r="AA2" s="20" t="s">
        <v>22</v>
      </c>
      <c r="AB2" s="20" t="s">
        <v>23</v>
      </c>
      <c r="AC2" s="20" t="s">
        <v>24</v>
      </c>
      <c r="AD2" s="20" t="s">
        <v>25</v>
      </c>
      <c r="AE2" s="20" t="s">
        <v>26</v>
      </c>
      <c r="AF2" s="20" t="s">
        <v>27</v>
      </c>
      <c r="AG2" s="21" t="s">
        <v>13</v>
      </c>
      <c r="AH2" s="21" t="s">
        <v>64</v>
      </c>
      <c r="AI2" s="21" t="s">
        <v>53</v>
      </c>
      <c r="AJ2" s="21" t="s">
        <v>56</v>
      </c>
      <c r="AK2" s="21" t="s">
        <v>58</v>
      </c>
      <c r="AL2" s="21" t="s">
        <v>151</v>
      </c>
      <c r="AM2" s="21" t="s">
        <v>153</v>
      </c>
      <c r="AN2" s="21" t="s">
        <v>67</v>
      </c>
      <c r="AO2" s="21" t="s">
        <v>51</v>
      </c>
      <c r="AP2" s="21" t="s">
        <v>54</v>
      </c>
      <c r="AQ2" s="21" t="s">
        <v>68</v>
      </c>
      <c r="AR2" s="21" t="s">
        <v>65</v>
      </c>
      <c r="AS2" s="21" t="s">
        <v>52</v>
      </c>
      <c r="AT2" s="21" t="s">
        <v>55</v>
      </c>
      <c r="AU2" s="21" t="s">
        <v>66</v>
      </c>
      <c r="AV2" s="21" t="s">
        <v>94</v>
      </c>
      <c r="AW2" s="21" t="s">
        <v>95</v>
      </c>
      <c r="AX2" s="21" t="s">
        <v>123</v>
      </c>
      <c r="AY2" s="21" t="s">
        <v>146</v>
      </c>
      <c r="AZ2" s="21" t="s">
        <v>102</v>
      </c>
      <c r="BA2" s="21" t="s">
        <v>103</v>
      </c>
      <c r="BB2" s="21" t="s">
        <v>104</v>
      </c>
      <c r="BC2" s="21" t="s">
        <v>97</v>
      </c>
      <c r="BD2" s="21" t="s">
        <v>98</v>
      </c>
      <c r="BE2" s="21" t="s">
        <v>99</v>
      </c>
      <c r="BF2" s="21" t="s">
        <v>136</v>
      </c>
      <c r="BG2" s="21" t="s">
        <v>137</v>
      </c>
      <c r="BH2" s="21" t="s">
        <v>138</v>
      </c>
      <c r="BI2" s="2" t="s">
        <v>109</v>
      </c>
      <c r="BJ2" s="2" t="s">
        <v>110</v>
      </c>
      <c r="BK2" s="2" t="s">
        <v>118</v>
      </c>
      <c r="BL2" s="2" t="s">
        <v>119</v>
      </c>
      <c r="BM2" s="2" t="s">
        <v>120</v>
      </c>
      <c r="BN2" s="2" t="s">
        <v>124</v>
      </c>
      <c r="BO2" s="2" t="s">
        <v>135</v>
      </c>
      <c r="BP2" s="2" t="s">
        <v>134</v>
      </c>
      <c r="BQ2" s="2" t="s">
        <v>140</v>
      </c>
      <c r="BR2" s="2" t="s">
        <v>139</v>
      </c>
      <c r="BS2" s="2" t="s">
        <v>111</v>
      </c>
      <c r="BT2" s="2" t="s">
        <v>112</v>
      </c>
      <c r="BU2" s="2" t="s">
        <v>114</v>
      </c>
      <c r="BV2" s="2" t="s">
        <v>116</v>
      </c>
      <c r="BW2" s="2" t="s">
        <v>112</v>
      </c>
      <c r="BX2" s="2" t="s">
        <v>141</v>
      </c>
      <c r="BY2" s="2" t="s">
        <v>145</v>
      </c>
    </row>
    <row r="3" spans="1:77" x14ac:dyDescent="0.25">
      <c r="A3" s="16" t="s">
        <v>44</v>
      </c>
      <c r="B3" s="15" t="str">
        <f>VLOOKUP(B10,A37:E44,2,0)</f>
        <v>1750</v>
      </c>
      <c r="C3" s="15">
        <f>VLOOKUP(B10,A37:D44,3,0)</f>
        <v>1436</v>
      </c>
      <c r="D3" s="15" t="str">
        <f>VLOOKUP(B10,A37:D44,4,0)</f>
        <v>700</v>
      </c>
      <c r="E3" s="15">
        <f>IF(ISEVEN(A13),(A19/2),0)</f>
        <v>125</v>
      </c>
      <c r="F3" s="15" t="str">
        <f>A19</f>
        <v>250</v>
      </c>
      <c r="G3" s="15" t="str">
        <f>A19</f>
        <v>250</v>
      </c>
      <c r="H3" s="15">
        <v>2</v>
      </c>
      <c r="I3" s="15" t="str">
        <f>A19</f>
        <v>250</v>
      </c>
      <c r="J3" s="15">
        <v>2</v>
      </c>
      <c r="K3" s="15">
        <f>IF(ISEVEN(A13),(A19/2),0)</f>
        <v>125</v>
      </c>
      <c r="L3" s="15" t="str">
        <f>A19</f>
        <v>250</v>
      </c>
      <c r="M3" s="15" t="str">
        <f>A19</f>
        <v>250</v>
      </c>
      <c r="N3" s="15">
        <v>2</v>
      </c>
      <c r="O3" s="15">
        <v>100</v>
      </c>
      <c r="P3" s="15" t="str">
        <f>A19</f>
        <v>250</v>
      </c>
      <c r="Q3" s="15" t="str">
        <f>A19</f>
        <v>250</v>
      </c>
      <c r="R3" s="15">
        <v>2</v>
      </c>
      <c r="S3" s="15">
        <v>215</v>
      </c>
      <c r="T3" s="15">
        <v>20</v>
      </c>
      <c r="U3" s="35" t="s">
        <v>154</v>
      </c>
      <c r="V3" s="15">
        <v>50.000000000000043</v>
      </c>
      <c r="W3" s="15">
        <v>150</v>
      </c>
      <c r="X3" s="15">
        <v>363</v>
      </c>
      <c r="Y3" s="15">
        <f>VLOOKUP(B10,A37:E44,5,0)</f>
        <v>125</v>
      </c>
      <c r="Z3" s="15">
        <v>57</v>
      </c>
      <c r="AA3" s="15">
        <v>20</v>
      </c>
      <c r="AB3" s="35" t="s">
        <v>154</v>
      </c>
      <c r="AC3" s="15">
        <v>50.000000000000043</v>
      </c>
      <c r="AD3" s="15">
        <v>215</v>
      </c>
      <c r="AE3" s="15">
        <f>VLOOKUP(B10,A37:E44,5,0)</f>
        <v>125</v>
      </c>
      <c r="AF3" s="15">
        <v>786</v>
      </c>
      <c r="AG3" s="22">
        <f>IF(ISEVEN(A13),(A19/2),0)</f>
        <v>125</v>
      </c>
      <c r="AH3" s="23" t="str">
        <f>VLOOKUP(B46,A48:G64,3,0)</f>
        <v>U</v>
      </c>
      <c r="AI3" s="23" t="str">
        <f>VLOOKUP(B46,A48:G64,4,0)</f>
        <v>U</v>
      </c>
      <c r="AJ3" s="23" t="str">
        <f>VLOOKUP(B46,A48:G64,5,0)</f>
        <v>U</v>
      </c>
      <c r="AK3" s="23" t="str">
        <f>VLOOKUP(B46,A48:H65,6,0)</f>
        <v>U</v>
      </c>
      <c r="AL3" s="23" t="str">
        <f>VLOOKUP(B46,A48:H65,7,0)</f>
        <v>U</v>
      </c>
      <c r="AM3" s="23" t="str">
        <f>VLOOKUP(B46,A48:H65,8,0)</f>
        <v>U</v>
      </c>
      <c r="AN3" s="23" t="str">
        <f>VLOOKUP(B46,A68:H85,3,0)</f>
        <v>U</v>
      </c>
      <c r="AO3" s="23" t="str">
        <f>VLOOKUP(B46,A68:H85,4,0)</f>
        <v>U</v>
      </c>
      <c r="AP3" s="33" t="str">
        <f>VLOOKUP(B46,A68:G85,5,0)</f>
        <v>U</v>
      </c>
      <c r="AQ3" s="23" t="str">
        <f>VLOOKUP(B46,A68:H85,6,0)</f>
        <v>U</v>
      </c>
      <c r="AR3" s="23" t="str">
        <f>VLOOKUP(B46,A88:H105,3,0)</f>
        <v>NI</v>
      </c>
      <c r="AS3" s="23" t="str">
        <f>VLOOKUP(B46,A88:H105,4,0)</f>
        <v>NI</v>
      </c>
      <c r="AT3" s="23" t="str">
        <f>VLOOKUP(B46,A88:H105,5,0)</f>
        <v>U</v>
      </c>
      <c r="AU3" s="23" t="str">
        <f>VLOOKUP(B46,A88:H105,6,0)</f>
        <v>U</v>
      </c>
      <c r="AV3" s="23" t="str">
        <f>VLOOKUP(A22,A108:E111,2,0)</f>
        <v>NI</v>
      </c>
      <c r="AW3" s="23" t="str">
        <f>VLOOKUP(A22,A108:E111,3,0)</f>
        <v>U</v>
      </c>
      <c r="AX3" s="23" t="str">
        <f>VLOOKUP(A22,A108:E111,4,0)</f>
        <v>U</v>
      </c>
      <c r="AY3" s="23" t="str">
        <f>VLOOKUP(A22,A108:E111,5,0)</f>
        <v>U</v>
      </c>
      <c r="AZ3" s="22" t="str">
        <f>VLOOKUP(A25,A114:D116,2,0)</f>
        <v>NI</v>
      </c>
      <c r="BA3" s="22" t="str">
        <f>VLOOKUP(A25,A114:D116,2,0)</f>
        <v>NI</v>
      </c>
      <c r="BB3" s="22" t="str">
        <f>VLOOKUP(A25,A114:D116,2,0)</f>
        <v>NI</v>
      </c>
      <c r="BC3" s="22" t="str">
        <f>VLOOKUP(A25,A114:D116,3,0)</f>
        <v>U</v>
      </c>
      <c r="BD3" s="22" t="str">
        <f>VLOOKUP(A25,A114:D116,3,0)</f>
        <v>U</v>
      </c>
      <c r="BE3" s="22" t="str">
        <f>VLOOKUP(A25,A114:D116,3,0)</f>
        <v>U</v>
      </c>
      <c r="BF3" s="22" t="str">
        <f>VLOOKUP(A25,A114:D116,4,0)</f>
        <v>U</v>
      </c>
      <c r="BG3" s="22" t="str">
        <f>VLOOKUP(A25,A114:D116,4,0)</f>
        <v>U</v>
      </c>
      <c r="BH3" s="22" t="str">
        <f>VLOOKUP(A25,A114:D116,4,0)</f>
        <v>U</v>
      </c>
      <c r="BI3" s="3">
        <f>B10</f>
        <v>190</v>
      </c>
      <c r="BJ3" s="1" t="str">
        <f>A13</f>
        <v>2</v>
      </c>
      <c r="BK3" s="23" t="str">
        <f>VLOOKUP(A28,A119:E122,2,0)</f>
        <v>U</v>
      </c>
      <c r="BL3" s="23" t="str">
        <f>VLOOKUP(A28,A119:E122,3,0)</f>
        <v>NI</v>
      </c>
      <c r="BM3" s="23" t="str">
        <f>VLOOKUP(A28,A119:E122,4,0)</f>
        <v>U</v>
      </c>
      <c r="BN3" s="23" t="str">
        <f>VLOOKUP(A28,A119:E122,5,0)</f>
        <v>U</v>
      </c>
      <c r="BO3" s="23" t="str">
        <f>VLOOKUP(B10,A37:F43,6,0)</f>
        <v>NI</v>
      </c>
      <c r="BP3" s="23" t="str">
        <f>VLOOKUP(B10,A37:G44,7,0)</f>
        <v>U</v>
      </c>
      <c r="BQ3" s="23">
        <f>VLOOKUP(B10,A37:E44,5,0)</f>
        <v>125</v>
      </c>
      <c r="BR3" s="23">
        <f>BQ3+1</f>
        <v>126</v>
      </c>
      <c r="BS3" s="3" t="str">
        <f>B16</f>
        <v>(Rechts)</v>
      </c>
      <c r="BT3" s="24" t="s">
        <v>152</v>
      </c>
      <c r="BU3" s="4">
        <f>E10</f>
        <v>0</v>
      </c>
      <c r="BV3" s="3">
        <f>E13</f>
        <v>0</v>
      </c>
      <c r="BW3" s="30">
        <f ca="1">E16</f>
        <v>43958</v>
      </c>
      <c r="BX3" s="34" t="str">
        <f>VLOOKUP(B10,A37:H44,8,0)</f>
        <v>1,5"</v>
      </c>
      <c r="BY3" s="3">
        <f>AE3</f>
        <v>125</v>
      </c>
    </row>
    <row r="4" spans="1:77" x14ac:dyDescent="0.25">
      <c r="A4" s="16" t="s">
        <v>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6"/>
      <c r="AF4" s="16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</row>
    <row r="5" spans="1:77" x14ac:dyDescent="0.25">
      <c r="A5" s="16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6"/>
      <c r="AF5" s="16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</row>
    <row r="6" spans="1:77" x14ac:dyDescent="0.25">
      <c r="A6" s="16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6"/>
      <c r="AF6" s="16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</row>
    <row r="7" spans="1:77" x14ac:dyDescent="0.25">
      <c r="A7" s="16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6"/>
      <c r="AF7" s="16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</row>
    <row r="8" spans="1:77" x14ac:dyDescent="0.25">
      <c r="A8" s="16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6"/>
      <c r="AF8" s="16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</row>
    <row r="9" spans="1:77" x14ac:dyDescent="0.25">
      <c r="A9" s="5" t="s">
        <v>42</v>
      </c>
      <c r="B9" s="3"/>
      <c r="C9" s="3"/>
      <c r="D9" s="3"/>
      <c r="E9" s="5" t="s">
        <v>113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</row>
    <row r="10" spans="1:77" ht="18.75" x14ac:dyDescent="0.3">
      <c r="A10" s="6" t="s">
        <v>43</v>
      </c>
      <c r="B10" s="27">
        <v>190</v>
      </c>
      <c r="C10" s="3"/>
      <c r="D10" s="3"/>
      <c r="E10" s="27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</row>
    <row r="11" spans="1:77" x14ac:dyDescent="0.2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</row>
    <row r="12" spans="1:77" x14ac:dyDescent="0.25">
      <c r="A12" s="5" t="s">
        <v>69</v>
      </c>
      <c r="B12" s="3"/>
      <c r="C12" s="3"/>
      <c r="D12" s="3"/>
      <c r="E12" s="25" t="s">
        <v>115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1:77" ht="18.75" x14ac:dyDescent="0.3">
      <c r="A13" s="28" t="s">
        <v>59</v>
      </c>
      <c r="B13" s="7" t="s">
        <v>39</v>
      </c>
      <c r="C13" s="3"/>
      <c r="D13" s="3"/>
      <c r="E13" s="27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77" x14ac:dyDescent="0.25">
      <c r="A14" s="7"/>
      <c r="B14" s="4"/>
      <c r="C14" s="3"/>
      <c r="D14" s="3"/>
      <c r="E14" s="3"/>
      <c r="F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1:77" x14ac:dyDescent="0.25">
      <c r="A15" s="8" t="s">
        <v>70</v>
      </c>
      <c r="B15" s="4"/>
      <c r="C15" s="3"/>
      <c r="D15" s="3"/>
      <c r="E15" s="25" t="s">
        <v>125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1:77" ht="18.75" x14ac:dyDescent="0.3">
      <c r="A16" s="28" t="s">
        <v>89</v>
      </c>
      <c r="B16" s="4" t="str">
        <f>VLOOKUP(A16,J48:K51,2,0)</f>
        <v>(Rechts)</v>
      </c>
      <c r="C16" s="10"/>
      <c r="D16" s="3"/>
      <c r="E16" s="29">
        <f ca="1">TODAY()</f>
        <v>43958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1:32" x14ac:dyDescent="0.25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1:32" x14ac:dyDescent="0.25">
      <c r="A18" s="5" t="s">
        <v>40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ht="18.75" x14ac:dyDescent="0.3">
      <c r="A19" s="28" t="s">
        <v>155</v>
      </c>
      <c r="B19" s="4" t="s">
        <v>41</v>
      </c>
      <c r="C19" s="4" t="s">
        <v>126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</row>
    <row r="20" spans="1:32" x14ac:dyDescent="0.25">
      <c r="B20" s="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2" x14ac:dyDescent="0.25">
      <c r="A21" s="5" t="s">
        <v>86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</row>
    <row r="22" spans="1:32" ht="18.75" x14ac:dyDescent="0.3">
      <c r="A22" s="28" t="s">
        <v>31</v>
      </c>
      <c r="B22" s="4" t="str">
        <f>VLOOKUP(A22,J48:K51,2,0)</f>
        <v>(Links)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</row>
    <row r="23" spans="1:32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</row>
    <row r="24" spans="1:32" x14ac:dyDescent="0.25">
      <c r="A24" s="5" t="s">
        <v>100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</row>
    <row r="25" spans="1:32" ht="18.75" x14ac:dyDescent="0.3">
      <c r="A25" s="28" t="s">
        <v>31</v>
      </c>
      <c r="B25" s="4" t="str">
        <f>VLOOKUP(A25,J48:K51,2,0)</f>
        <v>(Links)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</row>
    <row r="26" spans="1:32" s="9" customFormat="1" x14ac:dyDescent="0.25">
      <c r="A26" s="7"/>
      <c r="B26" s="4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1"/>
      <c r="AF26" s="1"/>
    </row>
    <row r="27" spans="1:32" s="9" customFormat="1" x14ac:dyDescent="0.25">
      <c r="A27" s="5" t="s">
        <v>121</v>
      </c>
      <c r="B27" s="4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1"/>
      <c r="AF27" s="1"/>
    </row>
    <row r="28" spans="1:32" s="9" customFormat="1" ht="18.75" x14ac:dyDescent="0.3">
      <c r="A28" s="28" t="s">
        <v>89</v>
      </c>
      <c r="B28" s="4" t="str">
        <f>VLOOKUP(A28,J48:K51,2,0)</f>
        <v>(Rechts)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1"/>
      <c r="AF28" s="1"/>
    </row>
    <row r="29" spans="1:32" s="9" customFormat="1" x14ac:dyDescent="0.25">
      <c r="A29" s="7"/>
      <c r="B29" s="4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1"/>
      <c r="AF29" s="1"/>
    </row>
    <row r="30" spans="1:32" s="9" customFormat="1" x14ac:dyDescent="0.25">
      <c r="A30" s="7"/>
      <c r="B30" s="4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1"/>
      <c r="AF30" s="1"/>
    </row>
    <row r="31" spans="1:32" s="9" customFormat="1" x14ac:dyDescent="0.25">
      <c r="A31" s="7"/>
      <c r="B31" s="4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1"/>
      <c r="AF31" s="1"/>
    </row>
    <row r="32" spans="1:32" s="9" customFormat="1" x14ac:dyDescent="0.25">
      <c r="A32" s="7"/>
      <c r="B32" s="4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1"/>
      <c r="AF32" s="1"/>
    </row>
    <row r="33" spans="1:32" s="9" customFormat="1" x14ac:dyDescent="0.25">
      <c r="A33" s="7"/>
      <c r="B33" s="4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1"/>
      <c r="AF33" s="1"/>
    </row>
    <row r="34" spans="1:32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2" x14ac:dyDescent="0.25">
      <c r="A35" s="12" t="s">
        <v>28</v>
      </c>
      <c r="B35" s="13"/>
      <c r="C35" s="13"/>
      <c r="D35" s="13"/>
      <c r="E35" s="13"/>
      <c r="F35" s="13"/>
      <c r="G35" s="13"/>
      <c r="H35" s="13"/>
      <c r="I35" s="1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  <row r="36" spans="1:32" x14ac:dyDescent="0.25">
      <c r="A36" s="12" t="s">
        <v>43</v>
      </c>
      <c r="B36" s="14" t="s">
        <v>31</v>
      </c>
      <c r="C36" s="14" t="s">
        <v>32</v>
      </c>
      <c r="D36" s="14" t="s">
        <v>33</v>
      </c>
      <c r="E36" s="26" t="s">
        <v>117</v>
      </c>
      <c r="F36" s="13"/>
      <c r="G36" s="13"/>
      <c r="H36" s="26" t="s">
        <v>142</v>
      </c>
      <c r="I36" s="1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</row>
    <row r="37" spans="1:32" x14ac:dyDescent="0.25">
      <c r="A37" s="31">
        <v>240</v>
      </c>
      <c r="B37" s="15" t="s">
        <v>29</v>
      </c>
      <c r="C37" s="15">
        <v>1436</v>
      </c>
      <c r="D37" s="15" t="s">
        <v>34</v>
      </c>
      <c r="E37" s="13">
        <v>125</v>
      </c>
      <c r="F37" s="13" t="s">
        <v>63</v>
      </c>
      <c r="G37" s="13" t="s">
        <v>57</v>
      </c>
      <c r="H37" s="13" t="s">
        <v>143</v>
      </c>
      <c r="I37" s="13"/>
      <c r="J37" s="3"/>
      <c r="K37" s="3"/>
      <c r="L37" s="3"/>
      <c r="M37" s="3" t="str">
        <f>VLOOKUP(B10,A37:H43,8,0)</f>
        <v>1,5"</v>
      </c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</row>
    <row r="38" spans="1:32" s="9" customFormat="1" x14ac:dyDescent="0.25">
      <c r="A38" s="31">
        <v>300</v>
      </c>
      <c r="B38" s="15">
        <v>2280</v>
      </c>
      <c r="C38" s="15">
        <v>1436</v>
      </c>
      <c r="D38" s="15">
        <v>1000</v>
      </c>
      <c r="E38" s="13">
        <v>125</v>
      </c>
      <c r="F38" s="13" t="s">
        <v>63</v>
      </c>
      <c r="G38" s="13" t="s">
        <v>57</v>
      </c>
      <c r="H38" s="13" t="s">
        <v>143</v>
      </c>
      <c r="I38" s="1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1"/>
      <c r="AF38" s="1"/>
    </row>
    <row r="39" spans="1:32" x14ac:dyDescent="0.25">
      <c r="A39" s="31">
        <v>210</v>
      </c>
      <c r="B39" s="15" t="s">
        <v>35</v>
      </c>
      <c r="C39" s="15">
        <v>1436</v>
      </c>
      <c r="D39" s="15" t="s">
        <v>36</v>
      </c>
      <c r="E39" s="13">
        <v>125</v>
      </c>
      <c r="F39" s="13" t="s">
        <v>63</v>
      </c>
      <c r="G39" s="13" t="s">
        <v>57</v>
      </c>
      <c r="H39" s="13" t="s">
        <v>143</v>
      </c>
      <c r="I39" s="1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</row>
    <row r="40" spans="1:32" x14ac:dyDescent="0.25">
      <c r="A40" s="31">
        <v>190</v>
      </c>
      <c r="B40" s="15" t="s">
        <v>38</v>
      </c>
      <c r="C40" s="15">
        <v>1436</v>
      </c>
      <c r="D40" s="15" t="s">
        <v>37</v>
      </c>
      <c r="E40" s="13">
        <v>125</v>
      </c>
      <c r="F40" s="13" t="s">
        <v>63</v>
      </c>
      <c r="G40" s="13" t="s">
        <v>57</v>
      </c>
      <c r="H40" s="13" t="s">
        <v>143</v>
      </c>
      <c r="I40" s="1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</row>
    <row r="41" spans="1:32" s="9" customFormat="1" x14ac:dyDescent="0.25">
      <c r="A41" s="31">
        <v>90</v>
      </c>
      <c r="B41" s="15">
        <v>860</v>
      </c>
      <c r="C41" s="15" t="s">
        <v>30</v>
      </c>
      <c r="D41" s="15">
        <v>860</v>
      </c>
      <c r="E41" s="13">
        <v>110</v>
      </c>
      <c r="F41" s="13" t="s">
        <v>57</v>
      </c>
      <c r="G41" s="13" t="s">
        <v>63</v>
      </c>
      <c r="H41" s="13" t="s">
        <v>144</v>
      </c>
      <c r="I41" s="1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1"/>
      <c r="AF41" s="1"/>
    </row>
    <row r="42" spans="1:32" s="9" customFormat="1" x14ac:dyDescent="0.25">
      <c r="A42" s="31">
        <v>80</v>
      </c>
      <c r="B42" s="15">
        <v>604</v>
      </c>
      <c r="C42" s="15">
        <v>1460</v>
      </c>
      <c r="D42" s="15">
        <v>757</v>
      </c>
      <c r="E42" s="13">
        <v>110</v>
      </c>
      <c r="F42" s="13" t="s">
        <v>57</v>
      </c>
      <c r="G42" s="13" t="s">
        <v>63</v>
      </c>
      <c r="H42" s="13" t="s">
        <v>144</v>
      </c>
      <c r="I42" s="1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1"/>
      <c r="AF42" s="1"/>
    </row>
    <row r="43" spans="1:32" x14ac:dyDescent="0.25">
      <c r="A43" s="31">
        <v>110</v>
      </c>
      <c r="B43" s="15">
        <v>860</v>
      </c>
      <c r="C43" s="15" t="s">
        <v>30</v>
      </c>
      <c r="D43" s="15">
        <v>1020</v>
      </c>
      <c r="E43" s="13">
        <v>110</v>
      </c>
      <c r="F43" s="13" t="s">
        <v>63</v>
      </c>
      <c r="G43" s="13" t="s">
        <v>57</v>
      </c>
      <c r="H43" s="13" t="s">
        <v>144</v>
      </c>
      <c r="I43" s="1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1:32" x14ac:dyDescent="0.25">
      <c r="A44" s="31"/>
      <c r="B44" s="13"/>
      <c r="C44" s="13"/>
      <c r="D44" s="13"/>
      <c r="E44" s="13"/>
      <c r="F44" s="13"/>
      <c r="G44" s="13"/>
      <c r="H44" s="13"/>
      <c r="I44" s="1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</row>
    <row r="45" spans="1:32" x14ac:dyDescent="0.25">
      <c r="A45" s="12" t="s">
        <v>62</v>
      </c>
      <c r="B45" s="13"/>
      <c r="C45" s="13"/>
      <c r="D45" s="13"/>
      <c r="E45" s="13"/>
      <c r="F45" s="13"/>
      <c r="G45" s="13"/>
      <c r="H45" s="13"/>
      <c r="I45" s="1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</row>
    <row r="46" spans="1:32" s="9" customFormat="1" x14ac:dyDescent="0.25">
      <c r="A46" s="12" t="s">
        <v>87</v>
      </c>
      <c r="B46" s="13" t="str">
        <f>CONCATENATE(A13,A16)</f>
        <v>2R</v>
      </c>
      <c r="C46" s="13"/>
      <c r="D46" s="13"/>
      <c r="E46" s="13"/>
      <c r="F46" s="13"/>
      <c r="G46" s="13"/>
      <c r="H46" s="13"/>
      <c r="I46" s="1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1"/>
      <c r="AF46" s="1"/>
    </row>
    <row r="47" spans="1:32" s="9" customFormat="1" x14ac:dyDescent="0.25">
      <c r="A47" s="12" t="s">
        <v>71</v>
      </c>
      <c r="B47" s="13"/>
      <c r="C47" s="13"/>
      <c r="D47" s="13"/>
      <c r="E47" s="13"/>
      <c r="F47" s="13"/>
      <c r="G47" s="13"/>
      <c r="H47" s="13"/>
      <c r="I47" s="1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"/>
      <c r="AF47" s="1"/>
    </row>
    <row r="48" spans="1:32" x14ac:dyDescent="0.25">
      <c r="A48" s="16" t="s">
        <v>75</v>
      </c>
      <c r="B48" s="16" t="s">
        <v>50</v>
      </c>
      <c r="C48" s="17" t="s">
        <v>63</v>
      </c>
      <c r="D48" s="18" t="s">
        <v>57</v>
      </c>
      <c r="E48" s="18" t="s">
        <v>57</v>
      </c>
      <c r="F48" s="18" t="s">
        <v>57</v>
      </c>
      <c r="G48" s="18" t="s">
        <v>57</v>
      </c>
      <c r="H48" s="18" t="s">
        <v>57</v>
      </c>
      <c r="J48" s="13" t="s">
        <v>88</v>
      </c>
      <c r="K48" s="13" t="s">
        <v>90</v>
      </c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</row>
    <row r="49" spans="1:32" x14ac:dyDescent="0.25">
      <c r="A49" s="16" t="s">
        <v>74</v>
      </c>
      <c r="B49" s="16" t="s">
        <v>59</v>
      </c>
      <c r="C49" s="17" t="s">
        <v>63</v>
      </c>
      <c r="D49" s="18" t="s">
        <v>63</v>
      </c>
      <c r="E49" s="18" t="s">
        <v>57</v>
      </c>
      <c r="F49" s="18" t="s">
        <v>57</v>
      </c>
      <c r="G49" s="18" t="s">
        <v>57</v>
      </c>
      <c r="H49" s="18" t="s">
        <v>57</v>
      </c>
      <c r="J49" s="13" t="s">
        <v>31</v>
      </c>
      <c r="K49" s="13" t="s">
        <v>92</v>
      </c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</row>
    <row r="50" spans="1:32" x14ac:dyDescent="0.25">
      <c r="A50" s="16" t="s">
        <v>76</v>
      </c>
      <c r="B50" s="16" t="s">
        <v>60</v>
      </c>
      <c r="C50" s="17" t="s">
        <v>63</v>
      </c>
      <c r="D50" s="18" t="s">
        <v>63</v>
      </c>
      <c r="E50" s="18" t="s">
        <v>63</v>
      </c>
      <c r="F50" s="18" t="s">
        <v>57</v>
      </c>
      <c r="G50" s="18" t="s">
        <v>57</v>
      </c>
      <c r="H50" s="18" t="s">
        <v>57</v>
      </c>
      <c r="J50" s="13" t="s">
        <v>89</v>
      </c>
      <c r="K50" s="13" t="s">
        <v>91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</row>
    <row r="51" spans="1:32" x14ac:dyDescent="0.25">
      <c r="A51" s="16" t="s">
        <v>77</v>
      </c>
      <c r="B51" s="16" t="s">
        <v>61</v>
      </c>
      <c r="C51" s="17" t="s">
        <v>63</v>
      </c>
      <c r="D51" s="18" t="s">
        <v>63</v>
      </c>
      <c r="E51" s="18" t="s">
        <v>63</v>
      </c>
      <c r="F51" s="18" t="s">
        <v>63</v>
      </c>
      <c r="G51" s="18" t="s">
        <v>57</v>
      </c>
      <c r="H51" s="18" t="s">
        <v>57</v>
      </c>
      <c r="J51" s="13" t="s">
        <v>32</v>
      </c>
      <c r="K51" s="13" t="s">
        <v>93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</row>
    <row r="52" spans="1:32" s="9" customFormat="1" x14ac:dyDescent="0.25">
      <c r="A52" s="16" t="s">
        <v>106</v>
      </c>
      <c r="B52" s="16" t="s">
        <v>105</v>
      </c>
      <c r="C52" s="17" t="s">
        <v>63</v>
      </c>
      <c r="D52" s="18" t="s">
        <v>63</v>
      </c>
      <c r="E52" s="18" t="s">
        <v>63</v>
      </c>
      <c r="F52" s="18" t="s">
        <v>63</v>
      </c>
      <c r="G52" s="18" t="s">
        <v>63</v>
      </c>
      <c r="H52" s="18" t="s">
        <v>57</v>
      </c>
      <c r="I52" s="13"/>
      <c r="J52" s="1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1"/>
      <c r="AF52" s="1"/>
    </row>
    <row r="53" spans="1:32" s="9" customFormat="1" x14ac:dyDescent="0.25">
      <c r="A53" s="16" t="s">
        <v>148</v>
      </c>
      <c r="B53" s="16" t="s">
        <v>147</v>
      </c>
      <c r="C53" s="17" t="s">
        <v>63</v>
      </c>
      <c r="D53" s="18" t="s">
        <v>63</v>
      </c>
      <c r="E53" s="18" t="s">
        <v>63</v>
      </c>
      <c r="F53" s="18" t="s">
        <v>63</v>
      </c>
      <c r="G53" s="18" t="s">
        <v>63</v>
      </c>
      <c r="H53" s="18" t="s">
        <v>63</v>
      </c>
      <c r="I53" s="13"/>
      <c r="J53" s="1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1"/>
      <c r="AF53" s="1"/>
    </row>
    <row r="54" spans="1:32" x14ac:dyDescent="0.25">
      <c r="A54" s="16" t="s">
        <v>78</v>
      </c>
      <c r="B54" s="16" t="s">
        <v>50</v>
      </c>
      <c r="C54" s="18" t="s">
        <v>57</v>
      </c>
      <c r="D54" s="18" t="s">
        <v>57</v>
      </c>
      <c r="E54" s="18" t="s">
        <v>57</v>
      </c>
      <c r="F54" s="18" t="s">
        <v>57</v>
      </c>
      <c r="G54" s="18" t="s">
        <v>57</v>
      </c>
      <c r="H54" s="18" t="s">
        <v>57</v>
      </c>
      <c r="I54" s="16"/>
    </row>
    <row r="55" spans="1:32" x14ac:dyDescent="0.25">
      <c r="A55" s="16" t="s">
        <v>79</v>
      </c>
      <c r="B55" s="16" t="s">
        <v>59</v>
      </c>
      <c r="C55" s="18" t="s">
        <v>57</v>
      </c>
      <c r="D55" s="18" t="s">
        <v>57</v>
      </c>
      <c r="E55" s="18" t="s">
        <v>57</v>
      </c>
      <c r="F55" s="18" t="s">
        <v>57</v>
      </c>
      <c r="G55" s="18" t="s">
        <v>57</v>
      </c>
      <c r="H55" s="18" t="s">
        <v>57</v>
      </c>
      <c r="I55" s="16"/>
    </row>
    <row r="56" spans="1:32" x14ac:dyDescent="0.25">
      <c r="A56" s="16" t="s">
        <v>81</v>
      </c>
      <c r="B56" s="16" t="s">
        <v>60</v>
      </c>
      <c r="C56" s="18" t="s">
        <v>57</v>
      </c>
      <c r="D56" s="18" t="s">
        <v>57</v>
      </c>
      <c r="E56" s="18" t="s">
        <v>57</v>
      </c>
      <c r="F56" s="18" t="s">
        <v>57</v>
      </c>
      <c r="G56" s="18" t="s">
        <v>57</v>
      </c>
      <c r="H56" s="18" t="s">
        <v>57</v>
      </c>
      <c r="I56" s="16"/>
    </row>
    <row r="57" spans="1:32" x14ac:dyDescent="0.25">
      <c r="A57" s="16" t="s">
        <v>80</v>
      </c>
      <c r="B57" s="16" t="s">
        <v>61</v>
      </c>
      <c r="C57" s="18" t="s">
        <v>57</v>
      </c>
      <c r="D57" s="18" t="s">
        <v>57</v>
      </c>
      <c r="E57" s="18" t="s">
        <v>57</v>
      </c>
      <c r="F57" s="18" t="s">
        <v>57</v>
      </c>
      <c r="G57" s="18" t="s">
        <v>57</v>
      </c>
      <c r="H57" s="18" t="s">
        <v>57</v>
      </c>
      <c r="I57" s="16"/>
    </row>
    <row r="58" spans="1:32" s="9" customFormat="1" x14ac:dyDescent="0.25">
      <c r="A58" s="16" t="s">
        <v>107</v>
      </c>
      <c r="B58" s="16" t="s">
        <v>105</v>
      </c>
      <c r="C58" s="18" t="s">
        <v>57</v>
      </c>
      <c r="D58" s="18" t="s">
        <v>57</v>
      </c>
      <c r="E58" s="18" t="s">
        <v>57</v>
      </c>
      <c r="F58" s="18" t="s">
        <v>57</v>
      </c>
      <c r="G58" s="18" t="s">
        <v>57</v>
      </c>
      <c r="H58" s="18" t="s">
        <v>57</v>
      </c>
      <c r="I58" s="16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s="9" customFormat="1" x14ac:dyDescent="0.25">
      <c r="A59" s="16" t="s">
        <v>150</v>
      </c>
      <c r="B59" s="16" t="s">
        <v>147</v>
      </c>
      <c r="C59" s="18" t="s">
        <v>57</v>
      </c>
      <c r="D59" s="18" t="s">
        <v>57</v>
      </c>
      <c r="E59" s="18" t="s">
        <v>57</v>
      </c>
      <c r="F59" s="18" t="s">
        <v>57</v>
      </c>
      <c r="G59" s="18" t="s">
        <v>57</v>
      </c>
      <c r="H59" s="18" t="s">
        <v>57</v>
      </c>
      <c r="I59" s="16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25">
      <c r="A60" s="16" t="s">
        <v>82</v>
      </c>
      <c r="B60" s="16" t="s">
        <v>50</v>
      </c>
      <c r="C60" s="18" t="s">
        <v>57</v>
      </c>
      <c r="D60" s="18" t="s">
        <v>57</v>
      </c>
      <c r="E60" s="18" t="s">
        <v>57</v>
      </c>
      <c r="F60" s="18" t="s">
        <v>57</v>
      </c>
      <c r="G60" s="18" t="s">
        <v>57</v>
      </c>
      <c r="H60" s="18" t="s">
        <v>57</v>
      </c>
      <c r="I60" s="16"/>
    </row>
    <row r="61" spans="1:32" x14ac:dyDescent="0.25">
      <c r="A61" s="16" t="s">
        <v>83</v>
      </c>
      <c r="B61" s="16" t="s">
        <v>59</v>
      </c>
      <c r="C61" s="18" t="s">
        <v>57</v>
      </c>
      <c r="D61" s="18" t="s">
        <v>57</v>
      </c>
      <c r="E61" s="18" t="s">
        <v>57</v>
      </c>
      <c r="F61" s="18" t="s">
        <v>57</v>
      </c>
      <c r="G61" s="18" t="s">
        <v>57</v>
      </c>
      <c r="H61" s="18" t="s">
        <v>57</v>
      </c>
      <c r="I61" s="16"/>
    </row>
    <row r="62" spans="1:32" x14ac:dyDescent="0.25">
      <c r="A62" s="16" t="s">
        <v>84</v>
      </c>
      <c r="B62" s="16" t="s">
        <v>60</v>
      </c>
      <c r="C62" s="18" t="s">
        <v>57</v>
      </c>
      <c r="D62" s="18" t="s">
        <v>57</v>
      </c>
      <c r="E62" s="18" t="s">
        <v>57</v>
      </c>
      <c r="F62" s="18" t="s">
        <v>57</v>
      </c>
      <c r="G62" s="18" t="s">
        <v>57</v>
      </c>
      <c r="H62" s="18" t="s">
        <v>57</v>
      </c>
      <c r="I62" s="16"/>
    </row>
    <row r="63" spans="1:32" x14ac:dyDescent="0.25">
      <c r="A63" s="16" t="s">
        <v>85</v>
      </c>
      <c r="B63" s="16" t="s">
        <v>61</v>
      </c>
      <c r="C63" s="18" t="s">
        <v>57</v>
      </c>
      <c r="D63" s="18" t="s">
        <v>57</v>
      </c>
      <c r="E63" s="18" t="s">
        <v>57</v>
      </c>
      <c r="F63" s="18" t="s">
        <v>57</v>
      </c>
      <c r="G63" s="18" t="s">
        <v>57</v>
      </c>
      <c r="H63" s="18" t="s">
        <v>57</v>
      </c>
      <c r="I63" s="16"/>
    </row>
    <row r="64" spans="1:32" s="9" customFormat="1" x14ac:dyDescent="0.25">
      <c r="A64" s="16" t="s">
        <v>108</v>
      </c>
      <c r="B64" s="16" t="s">
        <v>105</v>
      </c>
      <c r="C64" s="18" t="s">
        <v>57</v>
      </c>
      <c r="D64" s="18" t="s">
        <v>57</v>
      </c>
      <c r="E64" s="18" t="s">
        <v>57</v>
      </c>
      <c r="F64" s="18" t="s">
        <v>57</v>
      </c>
      <c r="G64" s="18" t="s">
        <v>57</v>
      </c>
      <c r="H64" s="18" t="s">
        <v>57</v>
      </c>
      <c r="I64" s="16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</row>
    <row r="65" spans="1:32" s="9" customFormat="1" x14ac:dyDescent="0.25">
      <c r="A65" s="16" t="s">
        <v>149</v>
      </c>
      <c r="B65" s="16" t="s">
        <v>147</v>
      </c>
      <c r="C65" s="18" t="s">
        <v>57</v>
      </c>
      <c r="D65" s="18" t="s">
        <v>57</v>
      </c>
      <c r="E65" s="18" t="s">
        <v>57</v>
      </c>
      <c r="F65" s="18" t="s">
        <v>57</v>
      </c>
      <c r="G65" s="18" t="s">
        <v>57</v>
      </c>
      <c r="H65" s="18" t="s">
        <v>57</v>
      </c>
      <c r="I65" s="16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</row>
    <row r="66" spans="1:32" s="9" customFormat="1" x14ac:dyDescent="0.25">
      <c r="A66" s="16"/>
      <c r="B66" s="16"/>
      <c r="C66" s="18"/>
      <c r="D66" s="18"/>
      <c r="E66" s="18"/>
      <c r="F66" s="18"/>
      <c r="G66" s="16"/>
      <c r="H66" s="16"/>
      <c r="I66" s="16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</row>
    <row r="67" spans="1:32" x14ac:dyDescent="0.25">
      <c r="A67" s="12" t="s">
        <v>72</v>
      </c>
      <c r="B67" s="16"/>
      <c r="C67" s="16"/>
      <c r="D67" s="16"/>
      <c r="E67" s="16"/>
      <c r="F67" s="16"/>
      <c r="G67" s="16"/>
      <c r="H67" s="16"/>
      <c r="I67" s="16"/>
    </row>
    <row r="68" spans="1:32" s="9" customFormat="1" x14ac:dyDescent="0.25">
      <c r="A68" s="16" t="s">
        <v>75</v>
      </c>
      <c r="B68" s="16" t="s">
        <v>50</v>
      </c>
      <c r="C68" s="18" t="s">
        <v>57</v>
      </c>
      <c r="D68" s="18" t="s">
        <v>57</v>
      </c>
      <c r="E68" s="18" t="s">
        <v>57</v>
      </c>
      <c r="F68" s="18" t="s">
        <v>57</v>
      </c>
      <c r="G68" s="18" t="s">
        <v>57</v>
      </c>
      <c r="H68" s="18" t="s">
        <v>57</v>
      </c>
      <c r="I68" s="1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1"/>
      <c r="AF68" s="1"/>
    </row>
    <row r="69" spans="1:32" s="9" customFormat="1" x14ac:dyDescent="0.25">
      <c r="A69" s="16" t="s">
        <v>74</v>
      </c>
      <c r="B69" s="16" t="s">
        <v>59</v>
      </c>
      <c r="C69" s="18" t="s">
        <v>57</v>
      </c>
      <c r="D69" s="18" t="s">
        <v>57</v>
      </c>
      <c r="E69" s="18" t="s">
        <v>57</v>
      </c>
      <c r="F69" s="18" t="s">
        <v>57</v>
      </c>
      <c r="G69" s="18" t="s">
        <v>57</v>
      </c>
      <c r="H69" s="18" t="s">
        <v>57</v>
      </c>
      <c r="I69" s="1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1"/>
      <c r="AF69" s="1"/>
    </row>
    <row r="70" spans="1:32" s="9" customFormat="1" x14ac:dyDescent="0.25">
      <c r="A70" s="16" t="s">
        <v>76</v>
      </c>
      <c r="B70" s="16" t="s">
        <v>60</v>
      </c>
      <c r="C70" s="18" t="s">
        <v>57</v>
      </c>
      <c r="D70" s="18" t="s">
        <v>57</v>
      </c>
      <c r="E70" s="18" t="s">
        <v>57</v>
      </c>
      <c r="F70" s="18" t="s">
        <v>57</v>
      </c>
      <c r="G70" s="18" t="s">
        <v>57</v>
      </c>
      <c r="H70" s="18" t="s">
        <v>57</v>
      </c>
      <c r="I70" s="1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1"/>
      <c r="AF70" s="1"/>
    </row>
    <row r="71" spans="1:32" s="9" customFormat="1" x14ac:dyDescent="0.25">
      <c r="A71" s="16" t="s">
        <v>77</v>
      </c>
      <c r="B71" s="16" t="s">
        <v>61</v>
      </c>
      <c r="C71" s="18" t="s">
        <v>57</v>
      </c>
      <c r="D71" s="18" t="s">
        <v>57</v>
      </c>
      <c r="E71" s="18" t="s">
        <v>57</v>
      </c>
      <c r="F71" s="18" t="s">
        <v>57</v>
      </c>
      <c r="G71" s="18" t="s">
        <v>57</v>
      </c>
      <c r="H71" s="18" t="s">
        <v>57</v>
      </c>
      <c r="I71" s="1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1"/>
      <c r="AF71" s="1"/>
    </row>
    <row r="72" spans="1:32" s="9" customFormat="1" x14ac:dyDescent="0.25">
      <c r="A72" s="16" t="s">
        <v>106</v>
      </c>
      <c r="B72" s="16" t="s">
        <v>105</v>
      </c>
      <c r="C72" s="18" t="s">
        <v>57</v>
      </c>
      <c r="D72" s="18" t="s">
        <v>57</v>
      </c>
      <c r="E72" s="18" t="s">
        <v>57</v>
      </c>
      <c r="F72" s="18" t="s">
        <v>57</v>
      </c>
      <c r="G72" s="18" t="s">
        <v>57</v>
      </c>
      <c r="H72" s="18" t="s">
        <v>57</v>
      </c>
      <c r="I72" s="1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1"/>
      <c r="AF72" s="1"/>
    </row>
    <row r="73" spans="1:32" s="9" customFormat="1" x14ac:dyDescent="0.25">
      <c r="A73" s="16" t="s">
        <v>148</v>
      </c>
      <c r="B73" s="16" t="s">
        <v>147</v>
      </c>
      <c r="C73" s="18" t="s">
        <v>57</v>
      </c>
      <c r="D73" s="18" t="s">
        <v>57</v>
      </c>
      <c r="E73" s="18" t="s">
        <v>57</v>
      </c>
      <c r="F73" s="18" t="s">
        <v>57</v>
      </c>
      <c r="G73" s="18" t="s">
        <v>57</v>
      </c>
      <c r="H73" s="18" t="s">
        <v>57</v>
      </c>
      <c r="I73" s="1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1"/>
      <c r="AF73" s="1"/>
    </row>
    <row r="74" spans="1:32" s="9" customFormat="1" x14ac:dyDescent="0.25">
      <c r="A74" s="16" t="s">
        <v>78</v>
      </c>
      <c r="B74" s="16" t="s">
        <v>50</v>
      </c>
      <c r="C74" s="17" t="s">
        <v>63</v>
      </c>
      <c r="D74" s="18" t="s">
        <v>57</v>
      </c>
      <c r="E74" s="18" t="s">
        <v>57</v>
      </c>
      <c r="F74" s="18" t="s">
        <v>57</v>
      </c>
      <c r="G74" s="18" t="s">
        <v>57</v>
      </c>
      <c r="H74" s="18" t="s">
        <v>57</v>
      </c>
      <c r="I74" s="16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spans="1:32" s="9" customFormat="1" x14ac:dyDescent="0.25">
      <c r="A75" s="16" t="s">
        <v>79</v>
      </c>
      <c r="B75" s="16" t="s">
        <v>59</v>
      </c>
      <c r="C75" s="17" t="s">
        <v>63</v>
      </c>
      <c r="D75" s="18" t="s">
        <v>63</v>
      </c>
      <c r="E75" s="18" t="s">
        <v>57</v>
      </c>
      <c r="F75" s="18" t="s">
        <v>57</v>
      </c>
      <c r="G75" s="18" t="s">
        <v>57</v>
      </c>
      <c r="H75" s="18" t="s">
        <v>57</v>
      </c>
      <c r="I75" s="16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2" s="9" customFormat="1" x14ac:dyDescent="0.25">
      <c r="A76" s="16" t="s">
        <v>81</v>
      </c>
      <c r="B76" s="16" t="s">
        <v>60</v>
      </c>
      <c r="C76" s="17" t="s">
        <v>63</v>
      </c>
      <c r="D76" s="18" t="s">
        <v>63</v>
      </c>
      <c r="E76" s="18" t="s">
        <v>63</v>
      </c>
      <c r="F76" s="18" t="s">
        <v>57</v>
      </c>
      <c r="G76" s="18" t="s">
        <v>57</v>
      </c>
      <c r="H76" s="18" t="s">
        <v>57</v>
      </c>
      <c r="I76" s="16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</row>
    <row r="77" spans="1:32" s="9" customFormat="1" x14ac:dyDescent="0.25">
      <c r="A77" s="16" t="s">
        <v>80</v>
      </c>
      <c r="B77" s="16" t="s">
        <v>61</v>
      </c>
      <c r="C77" s="17" t="s">
        <v>63</v>
      </c>
      <c r="D77" s="18" t="s">
        <v>63</v>
      </c>
      <c r="E77" s="18" t="s">
        <v>63</v>
      </c>
      <c r="F77" s="18" t="s">
        <v>63</v>
      </c>
      <c r="G77" s="18" t="s">
        <v>57</v>
      </c>
      <c r="H77" s="18" t="s">
        <v>57</v>
      </c>
      <c r="I77" s="16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</row>
    <row r="78" spans="1:32" s="9" customFormat="1" x14ac:dyDescent="0.25">
      <c r="A78" s="16" t="s">
        <v>107</v>
      </c>
      <c r="B78" s="16" t="s">
        <v>105</v>
      </c>
      <c r="C78" s="17" t="s">
        <v>63</v>
      </c>
      <c r="D78" s="18" t="s">
        <v>63</v>
      </c>
      <c r="E78" s="18" t="s">
        <v>63</v>
      </c>
      <c r="F78" s="18" t="s">
        <v>63</v>
      </c>
      <c r="G78" s="18" t="s">
        <v>63</v>
      </c>
      <c r="H78" s="18" t="s">
        <v>57</v>
      </c>
      <c r="I78" s="16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</row>
    <row r="79" spans="1:32" s="9" customFormat="1" x14ac:dyDescent="0.25">
      <c r="A79" s="16" t="s">
        <v>150</v>
      </c>
      <c r="B79" s="16" t="s">
        <v>147</v>
      </c>
      <c r="C79" s="17" t="s">
        <v>63</v>
      </c>
      <c r="D79" s="18" t="s">
        <v>63</v>
      </c>
      <c r="E79" s="18" t="s">
        <v>63</v>
      </c>
      <c r="F79" s="18" t="s">
        <v>63</v>
      </c>
      <c r="G79" s="18" t="s">
        <v>63</v>
      </c>
      <c r="H79" s="18" t="s">
        <v>63</v>
      </c>
      <c r="I79" s="16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2" s="9" customFormat="1" x14ac:dyDescent="0.25">
      <c r="A80" s="16" t="s">
        <v>82</v>
      </c>
      <c r="B80" s="16" t="s">
        <v>50</v>
      </c>
      <c r="C80" s="18" t="s">
        <v>57</v>
      </c>
      <c r="D80" s="18" t="s">
        <v>57</v>
      </c>
      <c r="E80" s="18" t="s">
        <v>57</v>
      </c>
      <c r="F80" s="18" t="s">
        <v>57</v>
      </c>
      <c r="G80" s="18" t="s">
        <v>57</v>
      </c>
      <c r="H80" s="18" t="s">
        <v>57</v>
      </c>
      <c r="I80" s="16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</row>
    <row r="81" spans="1:32" s="9" customFormat="1" x14ac:dyDescent="0.25">
      <c r="A81" s="16" t="s">
        <v>83</v>
      </c>
      <c r="B81" s="16" t="s">
        <v>59</v>
      </c>
      <c r="C81" s="18" t="s">
        <v>57</v>
      </c>
      <c r="D81" s="18" t="s">
        <v>57</v>
      </c>
      <c r="E81" s="18" t="s">
        <v>57</v>
      </c>
      <c r="F81" s="18" t="s">
        <v>57</v>
      </c>
      <c r="G81" s="18" t="s">
        <v>57</v>
      </c>
      <c r="H81" s="18" t="s">
        <v>57</v>
      </c>
      <c r="I81" s="16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  <row r="82" spans="1:32" s="9" customFormat="1" x14ac:dyDescent="0.25">
      <c r="A82" s="16" t="s">
        <v>84</v>
      </c>
      <c r="B82" s="16" t="s">
        <v>60</v>
      </c>
      <c r="C82" s="18" t="s">
        <v>57</v>
      </c>
      <c r="D82" s="18" t="s">
        <v>57</v>
      </c>
      <c r="E82" s="18" t="s">
        <v>57</v>
      </c>
      <c r="F82" s="18" t="s">
        <v>57</v>
      </c>
      <c r="G82" s="18" t="s">
        <v>57</v>
      </c>
      <c r="H82" s="18" t="s">
        <v>57</v>
      </c>
      <c r="I82" s="16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  <row r="83" spans="1:32" s="9" customFormat="1" x14ac:dyDescent="0.25">
      <c r="A83" s="16" t="s">
        <v>85</v>
      </c>
      <c r="B83" s="16" t="s">
        <v>61</v>
      </c>
      <c r="C83" s="18" t="s">
        <v>57</v>
      </c>
      <c r="D83" s="18" t="s">
        <v>57</v>
      </c>
      <c r="E83" s="18" t="s">
        <v>57</v>
      </c>
      <c r="F83" s="18" t="s">
        <v>57</v>
      </c>
      <c r="G83" s="18" t="s">
        <v>57</v>
      </c>
      <c r="H83" s="18" t="s">
        <v>57</v>
      </c>
      <c r="I83" s="16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 s="9" customFormat="1" x14ac:dyDescent="0.25">
      <c r="A84" s="16" t="s">
        <v>108</v>
      </c>
      <c r="B84" s="16" t="s">
        <v>105</v>
      </c>
      <c r="C84" s="18" t="s">
        <v>57</v>
      </c>
      <c r="D84" s="18" t="s">
        <v>57</v>
      </c>
      <c r="E84" s="18" t="s">
        <v>57</v>
      </c>
      <c r="F84" s="18" t="s">
        <v>57</v>
      </c>
      <c r="G84" s="18" t="s">
        <v>57</v>
      </c>
      <c r="H84" s="18" t="s">
        <v>57</v>
      </c>
      <c r="I84" s="16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spans="1:32" s="9" customFormat="1" x14ac:dyDescent="0.25">
      <c r="A85" s="16" t="s">
        <v>149</v>
      </c>
      <c r="B85" s="16" t="s">
        <v>147</v>
      </c>
      <c r="C85" s="18" t="s">
        <v>57</v>
      </c>
      <c r="D85" s="18" t="s">
        <v>57</v>
      </c>
      <c r="E85" s="18" t="s">
        <v>57</v>
      </c>
      <c r="F85" s="18" t="s">
        <v>57</v>
      </c>
      <c r="G85" s="18" t="s">
        <v>57</v>
      </c>
      <c r="H85" s="18" t="s">
        <v>57</v>
      </c>
      <c r="I85" s="16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spans="1:32" s="9" customFormat="1" x14ac:dyDescent="0.25">
      <c r="A86" s="16"/>
      <c r="B86" s="16"/>
      <c r="C86" s="18"/>
      <c r="D86" s="18"/>
      <c r="E86" s="18"/>
      <c r="F86" s="18"/>
      <c r="G86" s="16"/>
      <c r="H86" s="18"/>
      <c r="I86" s="16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  <row r="87" spans="1:32" x14ac:dyDescent="0.25">
      <c r="A87" s="12" t="s">
        <v>73</v>
      </c>
      <c r="B87" s="16"/>
      <c r="C87" s="16"/>
      <c r="D87" s="16"/>
      <c r="E87" s="16"/>
      <c r="F87" s="16"/>
      <c r="G87" s="16"/>
      <c r="H87" s="16"/>
      <c r="I87" s="16"/>
    </row>
    <row r="88" spans="1:32" s="9" customFormat="1" x14ac:dyDescent="0.25">
      <c r="A88" s="16" t="s">
        <v>75</v>
      </c>
      <c r="B88" s="16" t="s">
        <v>50</v>
      </c>
      <c r="C88" s="18" t="s">
        <v>57</v>
      </c>
      <c r="D88" s="18" t="s">
        <v>57</v>
      </c>
      <c r="E88" s="18" t="s">
        <v>57</v>
      </c>
      <c r="F88" s="18" t="s">
        <v>57</v>
      </c>
      <c r="G88" s="18" t="s">
        <v>57</v>
      </c>
      <c r="H88" s="18" t="s">
        <v>57</v>
      </c>
      <c r="I88" s="1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1"/>
      <c r="AF88" s="1"/>
    </row>
    <row r="89" spans="1:32" s="9" customFormat="1" x14ac:dyDescent="0.25">
      <c r="A89" s="16" t="s">
        <v>74</v>
      </c>
      <c r="B89" s="16" t="s">
        <v>59</v>
      </c>
      <c r="C89" s="18" t="s">
        <v>57</v>
      </c>
      <c r="D89" s="18" t="s">
        <v>57</v>
      </c>
      <c r="E89" s="18" t="s">
        <v>57</v>
      </c>
      <c r="F89" s="18" t="s">
        <v>57</v>
      </c>
      <c r="G89" s="18" t="s">
        <v>57</v>
      </c>
      <c r="H89" s="18" t="s">
        <v>57</v>
      </c>
      <c r="I89" s="1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1"/>
      <c r="AF89" s="1"/>
    </row>
    <row r="90" spans="1:32" s="9" customFormat="1" x14ac:dyDescent="0.25">
      <c r="A90" s="16" t="s">
        <v>76</v>
      </c>
      <c r="B90" s="16" t="s">
        <v>60</v>
      </c>
      <c r="C90" s="18" t="s">
        <v>57</v>
      </c>
      <c r="D90" s="18" t="s">
        <v>57</v>
      </c>
      <c r="E90" s="18" t="s">
        <v>57</v>
      </c>
      <c r="F90" s="18" t="s">
        <v>57</v>
      </c>
      <c r="G90" s="18" t="s">
        <v>57</v>
      </c>
      <c r="H90" s="18" t="s">
        <v>57</v>
      </c>
      <c r="I90" s="1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1"/>
      <c r="AF90" s="1"/>
    </row>
    <row r="91" spans="1:32" s="9" customFormat="1" x14ac:dyDescent="0.25">
      <c r="A91" s="16" t="s">
        <v>77</v>
      </c>
      <c r="B91" s="16" t="s">
        <v>61</v>
      </c>
      <c r="C91" s="18" t="s">
        <v>57</v>
      </c>
      <c r="D91" s="18" t="s">
        <v>57</v>
      </c>
      <c r="E91" s="18" t="s">
        <v>57</v>
      </c>
      <c r="F91" s="18" t="s">
        <v>57</v>
      </c>
      <c r="G91" s="18" t="s">
        <v>57</v>
      </c>
      <c r="H91" s="18" t="s">
        <v>57</v>
      </c>
      <c r="I91" s="1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1"/>
      <c r="AF91" s="1"/>
    </row>
    <row r="92" spans="1:32" s="9" customFormat="1" x14ac:dyDescent="0.25">
      <c r="A92" s="16" t="s">
        <v>106</v>
      </c>
      <c r="B92" s="16" t="s">
        <v>105</v>
      </c>
      <c r="C92" s="18" t="s">
        <v>57</v>
      </c>
      <c r="D92" s="18" t="s">
        <v>57</v>
      </c>
      <c r="E92" s="18" t="s">
        <v>57</v>
      </c>
      <c r="F92" s="18" t="s">
        <v>57</v>
      </c>
      <c r="G92" s="18" t="s">
        <v>57</v>
      </c>
      <c r="H92" s="18" t="s">
        <v>57</v>
      </c>
      <c r="I92" s="1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1"/>
      <c r="AF92" s="1"/>
    </row>
    <row r="93" spans="1:32" s="9" customFormat="1" x14ac:dyDescent="0.25">
      <c r="A93" s="16" t="s">
        <v>148</v>
      </c>
      <c r="B93" s="16" t="s">
        <v>147</v>
      </c>
      <c r="C93" s="18" t="s">
        <v>57</v>
      </c>
      <c r="D93" s="18" t="s">
        <v>57</v>
      </c>
      <c r="E93" s="18" t="s">
        <v>57</v>
      </c>
      <c r="F93" s="18" t="s">
        <v>57</v>
      </c>
      <c r="G93" s="18" t="s">
        <v>57</v>
      </c>
      <c r="H93" s="18" t="s">
        <v>57</v>
      </c>
      <c r="I93" s="1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1"/>
      <c r="AF93" s="1"/>
    </row>
    <row r="94" spans="1:32" s="9" customFormat="1" x14ac:dyDescent="0.25">
      <c r="A94" s="16" t="s">
        <v>78</v>
      </c>
      <c r="B94" s="16" t="s">
        <v>50</v>
      </c>
      <c r="C94" s="18" t="s">
        <v>57</v>
      </c>
      <c r="D94" s="18" t="s">
        <v>57</v>
      </c>
      <c r="E94" s="18" t="s">
        <v>57</v>
      </c>
      <c r="F94" s="18" t="s">
        <v>57</v>
      </c>
      <c r="G94" s="18" t="s">
        <v>57</v>
      </c>
      <c r="H94" s="18" t="s">
        <v>57</v>
      </c>
      <c r="I94" s="16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</row>
    <row r="95" spans="1:32" s="9" customFormat="1" x14ac:dyDescent="0.25">
      <c r="A95" s="16" t="s">
        <v>79</v>
      </c>
      <c r="B95" s="16" t="s">
        <v>59</v>
      </c>
      <c r="C95" s="18" t="s">
        <v>57</v>
      </c>
      <c r="D95" s="18" t="s">
        <v>57</v>
      </c>
      <c r="E95" s="18" t="s">
        <v>57</v>
      </c>
      <c r="F95" s="18" t="s">
        <v>57</v>
      </c>
      <c r="G95" s="18" t="s">
        <v>57</v>
      </c>
      <c r="H95" s="18" t="s">
        <v>57</v>
      </c>
      <c r="I95" s="16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</row>
    <row r="96" spans="1:32" s="9" customFormat="1" x14ac:dyDescent="0.25">
      <c r="A96" s="16" t="s">
        <v>81</v>
      </c>
      <c r="B96" s="16" t="s">
        <v>60</v>
      </c>
      <c r="C96" s="18" t="s">
        <v>57</v>
      </c>
      <c r="D96" s="18" t="s">
        <v>57</v>
      </c>
      <c r="E96" s="18" t="s">
        <v>57</v>
      </c>
      <c r="F96" s="18" t="s">
        <v>57</v>
      </c>
      <c r="G96" s="18" t="s">
        <v>57</v>
      </c>
      <c r="H96" s="18" t="s">
        <v>57</v>
      </c>
      <c r="I96" s="16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</row>
    <row r="97" spans="1:32" s="9" customFormat="1" x14ac:dyDescent="0.25">
      <c r="A97" s="16" t="s">
        <v>80</v>
      </c>
      <c r="B97" s="16" t="s">
        <v>61</v>
      </c>
      <c r="C97" s="18" t="s">
        <v>57</v>
      </c>
      <c r="D97" s="18" t="s">
        <v>57</v>
      </c>
      <c r="E97" s="18" t="s">
        <v>57</v>
      </c>
      <c r="F97" s="18" t="s">
        <v>57</v>
      </c>
      <c r="G97" s="18" t="s">
        <v>57</v>
      </c>
      <c r="H97" s="18" t="s">
        <v>57</v>
      </c>
      <c r="I97" s="16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spans="1:32" s="9" customFormat="1" x14ac:dyDescent="0.25">
      <c r="A98" s="16" t="s">
        <v>107</v>
      </c>
      <c r="B98" s="16" t="s">
        <v>105</v>
      </c>
      <c r="C98" s="18" t="s">
        <v>57</v>
      </c>
      <c r="D98" s="18" t="s">
        <v>57</v>
      </c>
      <c r="E98" s="18" t="s">
        <v>57</v>
      </c>
      <c r="F98" s="18" t="s">
        <v>57</v>
      </c>
      <c r="G98" s="18" t="s">
        <v>57</v>
      </c>
      <c r="H98" s="18" t="s">
        <v>57</v>
      </c>
      <c r="I98" s="16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spans="1:32" s="9" customFormat="1" x14ac:dyDescent="0.25">
      <c r="A99" s="16" t="s">
        <v>150</v>
      </c>
      <c r="B99" s="16" t="s">
        <v>147</v>
      </c>
      <c r="C99" s="18" t="s">
        <v>57</v>
      </c>
      <c r="D99" s="18" t="s">
        <v>57</v>
      </c>
      <c r="E99" s="18" t="s">
        <v>57</v>
      </c>
      <c r="F99" s="18" t="s">
        <v>57</v>
      </c>
      <c r="G99" s="18" t="s">
        <v>57</v>
      </c>
      <c r="H99" s="18" t="s">
        <v>57</v>
      </c>
      <c r="I99" s="16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:32" s="9" customFormat="1" x14ac:dyDescent="0.25">
      <c r="A100" s="16" t="s">
        <v>82</v>
      </c>
      <c r="B100" s="16" t="s">
        <v>50</v>
      </c>
      <c r="C100" s="17" t="s">
        <v>63</v>
      </c>
      <c r="D100" s="18" t="s">
        <v>57</v>
      </c>
      <c r="E100" s="18" t="s">
        <v>57</v>
      </c>
      <c r="F100" s="18" t="s">
        <v>57</v>
      </c>
      <c r="G100" s="18" t="s">
        <v>57</v>
      </c>
      <c r="H100" s="18" t="s">
        <v>57</v>
      </c>
      <c r="I100" s="16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spans="1:32" s="9" customFormat="1" x14ac:dyDescent="0.25">
      <c r="A101" s="16" t="s">
        <v>83</v>
      </c>
      <c r="B101" s="16" t="s">
        <v>59</v>
      </c>
      <c r="C101" s="17" t="s">
        <v>63</v>
      </c>
      <c r="D101" s="18" t="s">
        <v>63</v>
      </c>
      <c r="E101" s="18" t="s">
        <v>57</v>
      </c>
      <c r="F101" s="18" t="s">
        <v>57</v>
      </c>
      <c r="G101" s="18" t="s">
        <v>57</v>
      </c>
      <c r="H101" s="18" t="s">
        <v>57</v>
      </c>
      <c r="I101" s="16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spans="1:32" s="9" customFormat="1" x14ac:dyDescent="0.25">
      <c r="A102" s="16" t="s">
        <v>84</v>
      </c>
      <c r="B102" s="16" t="s">
        <v>60</v>
      </c>
      <c r="C102" s="17" t="s">
        <v>63</v>
      </c>
      <c r="D102" s="18" t="s">
        <v>63</v>
      </c>
      <c r="E102" s="18" t="s">
        <v>63</v>
      </c>
      <c r="F102" s="18" t="s">
        <v>57</v>
      </c>
      <c r="G102" s="18" t="s">
        <v>57</v>
      </c>
      <c r="H102" s="18" t="s">
        <v>57</v>
      </c>
      <c r="I102" s="16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1:32" s="9" customFormat="1" x14ac:dyDescent="0.25">
      <c r="A103" s="16" t="s">
        <v>85</v>
      </c>
      <c r="B103" s="16" t="s">
        <v>61</v>
      </c>
      <c r="C103" s="17" t="s">
        <v>63</v>
      </c>
      <c r="D103" s="18" t="s">
        <v>63</v>
      </c>
      <c r="E103" s="18" t="s">
        <v>63</v>
      </c>
      <c r="F103" s="18" t="s">
        <v>63</v>
      </c>
      <c r="G103" s="18" t="s">
        <v>57</v>
      </c>
      <c r="H103" s="18" t="s">
        <v>57</v>
      </c>
      <c r="I103" s="16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spans="1:32" s="9" customFormat="1" x14ac:dyDescent="0.25">
      <c r="A104" s="16" t="s">
        <v>108</v>
      </c>
      <c r="B104" s="16" t="s">
        <v>105</v>
      </c>
      <c r="C104" s="17" t="s">
        <v>63</v>
      </c>
      <c r="D104" s="18" t="s">
        <v>63</v>
      </c>
      <c r="E104" s="18" t="s">
        <v>63</v>
      </c>
      <c r="F104" s="18" t="s">
        <v>63</v>
      </c>
      <c r="G104" s="18" t="s">
        <v>63</v>
      </c>
      <c r="H104" s="18" t="s">
        <v>57</v>
      </c>
      <c r="I104" s="16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</row>
    <row r="105" spans="1:32" s="9" customFormat="1" x14ac:dyDescent="0.25">
      <c r="A105" s="16" t="s">
        <v>149</v>
      </c>
      <c r="B105" s="16" t="s">
        <v>147</v>
      </c>
      <c r="C105" s="17" t="s">
        <v>63</v>
      </c>
      <c r="D105" s="18" t="s">
        <v>63</v>
      </c>
      <c r="E105" s="18" t="s">
        <v>63</v>
      </c>
      <c r="F105" s="18" t="s">
        <v>63</v>
      </c>
      <c r="G105" s="18" t="s">
        <v>63</v>
      </c>
      <c r="H105" s="18" t="s">
        <v>63</v>
      </c>
      <c r="I105" s="16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:32" x14ac:dyDescent="0.25">
      <c r="A106" s="16"/>
      <c r="B106" s="16"/>
      <c r="C106" s="16"/>
      <c r="D106" s="16"/>
      <c r="E106" s="16"/>
      <c r="F106" s="16"/>
      <c r="G106" s="16"/>
      <c r="H106" s="16"/>
      <c r="I106" s="16"/>
    </row>
    <row r="107" spans="1:32" x14ac:dyDescent="0.25">
      <c r="A107" s="12" t="s">
        <v>96</v>
      </c>
      <c r="B107" s="16"/>
      <c r="C107" s="16"/>
      <c r="D107" s="16"/>
      <c r="E107" s="16"/>
      <c r="F107" s="16"/>
      <c r="G107" s="16"/>
      <c r="H107" s="16"/>
      <c r="I107" s="16"/>
    </row>
    <row r="108" spans="1:32" x14ac:dyDescent="0.25">
      <c r="A108" s="16" t="s">
        <v>31</v>
      </c>
      <c r="B108" s="16" t="s">
        <v>63</v>
      </c>
      <c r="C108" s="16" t="s">
        <v>57</v>
      </c>
      <c r="D108" s="16" t="s">
        <v>57</v>
      </c>
      <c r="E108" s="16" t="s">
        <v>57</v>
      </c>
      <c r="F108" s="16"/>
      <c r="G108" s="16"/>
      <c r="H108" s="16"/>
      <c r="I108" s="16"/>
    </row>
    <row r="109" spans="1:32" x14ac:dyDescent="0.25">
      <c r="A109" s="16" t="s">
        <v>32</v>
      </c>
      <c r="B109" s="16" t="s">
        <v>57</v>
      </c>
      <c r="C109" s="16" t="s">
        <v>63</v>
      </c>
      <c r="D109" s="16" t="s">
        <v>57</v>
      </c>
      <c r="E109" s="16" t="s">
        <v>57</v>
      </c>
      <c r="F109" s="16"/>
      <c r="G109" s="16"/>
      <c r="H109" s="16"/>
      <c r="I109" s="16"/>
    </row>
    <row r="110" spans="1:32" s="9" customFormat="1" x14ac:dyDescent="0.25">
      <c r="A110" s="16" t="s">
        <v>88</v>
      </c>
      <c r="B110" s="16" t="s">
        <v>57</v>
      </c>
      <c r="C110" s="16" t="s">
        <v>57</v>
      </c>
      <c r="D110" s="16" t="s">
        <v>63</v>
      </c>
      <c r="E110" s="16" t="s">
        <v>57</v>
      </c>
      <c r="F110" s="16"/>
      <c r="G110" s="16"/>
      <c r="H110" s="16"/>
      <c r="I110" s="16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spans="1:32" s="9" customFormat="1" x14ac:dyDescent="0.25">
      <c r="A111" s="16" t="s">
        <v>89</v>
      </c>
      <c r="B111" s="16" t="s">
        <v>57</v>
      </c>
      <c r="C111" s="16" t="s">
        <v>57</v>
      </c>
      <c r="D111" s="16" t="s">
        <v>57</v>
      </c>
      <c r="E111" s="16" t="s">
        <v>63</v>
      </c>
      <c r="F111" s="16"/>
      <c r="G111" s="16"/>
      <c r="H111" s="16"/>
      <c r="I111" s="16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spans="1:32" x14ac:dyDescent="0.25">
      <c r="A112" s="16"/>
      <c r="B112" s="16"/>
      <c r="C112" s="16"/>
      <c r="D112" s="16"/>
      <c r="E112" s="16"/>
      <c r="F112" s="16"/>
      <c r="G112" s="16"/>
      <c r="H112" s="16"/>
      <c r="I112" s="16"/>
    </row>
    <row r="113" spans="1:32" x14ac:dyDescent="0.25">
      <c r="A113" s="12" t="s">
        <v>101</v>
      </c>
      <c r="B113" s="16"/>
      <c r="C113" s="16"/>
      <c r="D113" s="16"/>
      <c r="E113" s="16"/>
      <c r="F113" s="16"/>
      <c r="G113" s="16"/>
      <c r="H113" s="16"/>
      <c r="I113" s="16"/>
    </row>
    <row r="114" spans="1:32" x14ac:dyDescent="0.25">
      <c r="A114" s="16" t="s">
        <v>31</v>
      </c>
      <c r="B114" s="16" t="s">
        <v>63</v>
      </c>
      <c r="C114" s="16" t="s">
        <v>57</v>
      </c>
      <c r="D114" s="16" t="s">
        <v>57</v>
      </c>
      <c r="E114" s="16"/>
      <c r="F114" s="16"/>
      <c r="G114" s="16"/>
      <c r="H114" s="16"/>
      <c r="I114" s="16"/>
    </row>
    <row r="115" spans="1:32" x14ac:dyDescent="0.25">
      <c r="A115" s="16" t="s">
        <v>32</v>
      </c>
      <c r="B115" s="16" t="s">
        <v>57</v>
      </c>
      <c r="C115" s="16" t="s">
        <v>63</v>
      </c>
      <c r="D115" s="16" t="s">
        <v>57</v>
      </c>
      <c r="E115" s="16"/>
      <c r="F115" s="16"/>
      <c r="G115" s="16"/>
      <c r="H115" s="16"/>
      <c r="I115" s="16"/>
    </row>
    <row r="116" spans="1:32" s="9" customFormat="1" x14ac:dyDescent="0.25">
      <c r="A116" s="16" t="s">
        <v>89</v>
      </c>
      <c r="B116" s="16" t="s">
        <v>57</v>
      </c>
      <c r="C116" s="16" t="s">
        <v>57</v>
      </c>
      <c r="D116" s="16" t="s">
        <v>63</v>
      </c>
      <c r="E116" s="16"/>
      <c r="F116" s="16"/>
      <c r="G116" s="16"/>
      <c r="H116" s="16"/>
      <c r="I116" s="16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</row>
    <row r="118" spans="1:32" s="9" customFormat="1" x14ac:dyDescent="0.25">
      <c r="A118" s="12" t="s">
        <v>122</v>
      </c>
      <c r="B118" s="16"/>
      <c r="C118" s="16"/>
      <c r="D118" s="16"/>
      <c r="E118" s="16"/>
      <c r="F118" s="16"/>
      <c r="G118" s="16"/>
      <c r="H118" s="16"/>
      <c r="I118" s="16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</row>
    <row r="119" spans="1:32" s="9" customFormat="1" x14ac:dyDescent="0.25">
      <c r="A119" s="16" t="s">
        <v>32</v>
      </c>
      <c r="B119" s="16" t="s">
        <v>63</v>
      </c>
      <c r="C119" s="16" t="s">
        <v>57</v>
      </c>
      <c r="D119" s="16" t="s">
        <v>57</v>
      </c>
      <c r="E119" s="16" t="s">
        <v>57</v>
      </c>
      <c r="F119" s="16"/>
      <c r="G119" s="16"/>
      <c r="H119" s="16"/>
      <c r="I119" s="16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</row>
    <row r="120" spans="1:32" s="9" customFormat="1" x14ac:dyDescent="0.25">
      <c r="A120" s="16" t="s">
        <v>89</v>
      </c>
      <c r="B120" s="16" t="s">
        <v>57</v>
      </c>
      <c r="C120" s="16" t="s">
        <v>63</v>
      </c>
      <c r="D120" s="16" t="s">
        <v>57</v>
      </c>
      <c r="E120" s="16" t="s">
        <v>57</v>
      </c>
      <c r="F120" s="16"/>
      <c r="G120" s="16"/>
      <c r="H120" s="16"/>
      <c r="I120" s="16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</row>
    <row r="121" spans="1:32" x14ac:dyDescent="0.25">
      <c r="A121" s="1" t="s">
        <v>31</v>
      </c>
      <c r="B121" s="1" t="s">
        <v>57</v>
      </c>
      <c r="C121" s="1" t="s">
        <v>57</v>
      </c>
      <c r="D121" s="1" t="s">
        <v>63</v>
      </c>
      <c r="E121" s="1" t="s">
        <v>57</v>
      </c>
    </row>
    <row r="122" spans="1:32" x14ac:dyDescent="0.25">
      <c r="A122" s="1" t="s">
        <v>88</v>
      </c>
      <c r="B122" s="16" t="s">
        <v>57</v>
      </c>
      <c r="C122" s="16" t="s">
        <v>57</v>
      </c>
      <c r="D122" s="16" t="s">
        <v>57</v>
      </c>
      <c r="E122" s="1" t="s">
        <v>63</v>
      </c>
    </row>
    <row r="124" spans="1:32" x14ac:dyDescent="0.25">
      <c r="A124" s="32" t="s">
        <v>133</v>
      </c>
    </row>
    <row r="125" spans="1:32" x14ac:dyDescent="0.25">
      <c r="A125" s="10" t="s">
        <v>127</v>
      </c>
      <c r="B125" s="16" t="s">
        <v>63</v>
      </c>
    </row>
    <row r="126" spans="1:32" x14ac:dyDescent="0.25">
      <c r="A126" s="10" t="s">
        <v>128</v>
      </c>
      <c r="B126" s="16" t="s">
        <v>63</v>
      </c>
    </row>
    <row r="127" spans="1:32" x14ac:dyDescent="0.25">
      <c r="A127" s="10" t="s">
        <v>129</v>
      </c>
      <c r="B127" s="16" t="s">
        <v>63</v>
      </c>
    </row>
    <row r="128" spans="1:32" x14ac:dyDescent="0.25">
      <c r="A128" s="10" t="s">
        <v>130</v>
      </c>
      <c r="B128" s="16" t="s">
        <v>63</v>
      </c>
    </row>
    <row r="129" spans="1:2" x14ac:dyDescent="0.25">
      <c r="A129" s="10" t="s">
        <v>131</v>
      </c>
      <c r="B129" s="1" t="s">
        <v>57</v>
      </c>
    </row>
    <row r="130" spans="1:2" x14ac:dyDescent="0.25">
      <c r="A130" s="10" t="s">
        <v>132</v>
      </c>
      <c r="B130" s="1" t="s">
        <v>57</v>
      </c>
    </row>
  </sheetData>
  <dataValidations count="16">
    <dataValidation showInputMessage="1" showErrorMessage="1" errorTitle="SOLIDWORKS Fehler:" error="Der Wert, den Sie eingegeben haben, ist ungültig. Geben Sie eine gültigen Wert ein, bevor Sie fortsetzen." promptTitle="D1@Stutzen3 Vorne" prompt="Geben Sie einen gültigen Wert für diesen Parameter ein." sqref="H3" xr:uid="{28AEC471-89A4-4687-8E8E-5CF4EE771983}"/>
    <dataValidation showInputMessage="1" showErrorMessage="1" errorTitle="SOLIDWORKS Fehler:" error="Der Wert, den Sie eingegeben haben, ist ungültig. Geben Sie eine gültigen Wert ein, bevor Sie fortsetzen." promptTitle="D1@Stutzen4 Vorne" prompt="Geben Sie einen gültigen Wert für diesen Parameter ein." sqref="J3" xr:uid="{2856EBCC-ECA0-46D1-A32E-CCBF49BD8900}"/>
    <dataValidation showInputMessage="1" showErrorMessage="1" errorTitle="SOLIDWORKS Fehler:" error="Der Wert, den Sie eingegeben haben, ist ungültig. Geben Sie eine gültigen Wert ein, bevor Sie fortsetzen." promptTitle="D1@Stutzen3 Seite (Rechts)" prompt="Geben Sie einen gültigen Wert für diesen Parameter ein." sqref="N3" xr:uid="{58A8708A-71C4-4142-83D3-95D94AE36DBA}"/>
    <dataValidation showInputMessage="1" showErrorMessage="1" errorTitle="SOLIDWORKS Fehler:" error="Der Wert, den Sie eingegeben haben, ist ungültig. Geben Sie eine gültigen Wert ein, bevor Sie fortsetzen." promptTitle="D1@Stutzen3 Seite (Links)" prompt="Geben Sie einen gültigen Wert für diesen Parameter ein." sqref="R3" xr:uid="{B67B413E-24FA-4FB0-BB8C-A764359C718D}"/>
    <dataValidation showInputMessage="1" showErrorMessage="1" errorTitle="SOLIDWORKS Fehler:" error="Der Wert, den Sie eingegeben haben, ist ungültig. Geben Sie eine gültigen Wert ein, bevor Sie fortsetzen." promptTitle="D4@Skizze7" prompt="Geben Sie einen gültigen Wert für diesen Parameter ein." sqref="S3" xr:uid="{C3CEE3A2-3FA1-4192-A0F7-7263925433A4}"/>
    <dataValidation showInputMessage="1" showErrorMessage="1" errorTitle="SOLIDWORKS Fehler:" error="Der Wert, den Sie eingegeben haben, ist ungültig. Geben Sie eine gültigen Wert ein, bevor Sie fortsetzen." promptTitle="D1@Skizze8" prompt="Geben Sie einen gültigen Wert für diesen Parameter ein." sqref="T3" xr:uid="{3AE92E5D-CC33-4101-881E-442CADF6A9FB}"/>
    <dataValidation showInputMessage="1" showErrorMessage="1" errorTitle="SOLIDWORKS Fehler:" error="Der Wert, den Sie eingegeben haben, ist ungültig. Geben Sie eine gültigen Wert ein, bevor Sie fortsetzen." promptTitle="D2@Skizze8" prompt="Geben Sie einen gültigen Wert für diesen Parameter ein." sqref="U3" xr:uid="{E61EF3B2-E195-4975-BDB5-B743F1EC37C7}"/>
    <dataValidation showInputMessage="1" showErrorMessage="1" errorTitle="SOLIDWORKS Fehler:" error="Der Wert, den Sie eingegeben haben, ist ungültig. Geben Sie eine gültigen Wert ein, bevor Sie fortsetzen." promptTitle="D4@Skizze8" prompt="Geben Sie einen gültigen Wert für diesen Parameter ein." sqref="V3" xr:uid="{B6FBB35A-D190-4F59-BCD7-45BBFB9110E0}"/>
    <dataValidation showInputMessage="1" showErrorMessage="1" errorTitle="SOLIDWORKS Fehler:" error="Der Wert, den Sie eingegeben haben, ist ungültig. Geben Sie eine gültigen Wert ein, bevor Sie fortsetzen." promptTitle="D6@Skizze8" prompt="Geben Sie einen gültigen Wert für diesen Parameter ein." sqref="W3" xr:uid="{B649DDDF-1B92-411F-ACEB-CFBF34DB2179}"/>
    <dataValidation showInputMessage="1" showErrorMessage="1" errorTitle="SOLIDWORKS Fehler:" error="Der Wert, den Sie eingegeben haben, ist ungültig. Geben Sie eine gültigen Wert ein, bevor Sie fortsetzen." promptTitle="D3@Halterung2 HT-Rohr Hinten" prompt="Geben Sie einen gültigen Wert für diesen Parameter ein." sqref="X3" xr:uid="{983E9B2B-A92F-4561-8F6E-BE1E15CE4498}"/>
    <dataValidation showInputMessage="1" showErrorMessage="1" errorTitle="SOLIDWORKS Fehler:" error="Der Wert, den Sie eingegeben haben, ist ungültig. Geben Sie eine gültigen Wert ein, bevor Sie fortsetzen." promptTitle="D1@Überschussaustrag Hinten" prompt="Geben Sie einen gültigen Wert für diesen Parameter ein." sqref="Z3" xr:uid="{FE6C0751-657F-4C68-A825-A3E8BE9ECE1B}"/>
    <dataValidation showInputMessage="1" showErrorMessage="1" errorTitle="SOLIDWORKS Fehler:" error="Der Wert, den Sie eingegeben haben, ist ungültig. Geben Sie eine gültigen Wert ein, bevor Sie fortsetzen." promptTitle="D1@Skizze10" prompt="Geben Sie einen gültigen Wert für diesen Parameter ein." sqref="AA3" xr:uid="{5AED7C3C-2271-4460-A248-D46469D694BE}"/>
    <dataValidation showInputMessage="1" showErrorMessage="1" errorTitle="SOLIDWORKS Fehler:" error="Der Wert, den Sie eingegeben haben, ist ungültig. Geben Sie eine gültigen Wert ein, bevor Sie fortsetzen." promptTitle="D2@Skizze10" prompt="Geben Sie einen gültigen Wert für diesen Parameter ein." sqref="AB3" xr:uid="{73C572CE-09ED-40E9-B590-52FCFCE09B44}"/>
    <dataValidation showInputMessage="1" showErrorMessage="1" errorTitle="SOLIDWORKS Fehler:" error="Der Wert, den Sie eingegeben haben, ist ungültig. Geben Sie eine gültigen Wert ein, bevor Sie fortsetzen." promptTitle="D4@Skizze10" prompt="Geben Sie einen gültigen Wert für diesen Parameter ein." sqref="AC3" xr:uid="{10A84CFE-22B8-4D82-AA50-757C04569BAB}"/>
    <dataValidation showInputMessage="1" showErrorMessage="1" errorTitle="SOLIDWORKS Fehler:" error="Der Wert, den Sie eingegeben haben, ist ungültig. Geben Sie eine gültigen Wert ein, bevor Sie fortsetzen." promptTitle="D6@Skizze10" prompt="Geben Sie einen gültigen Wert für diesen Parameter ein." sqref="AD3" xr:uid="{C051150D-89C7-4268-9B3A-E2E626D73608}"/>
    <dataValidation showInputMessage="1" showErrorMessage="1" errorTitle="SOLIDWORKS Fehler:" error="Der Wert, den Sie eingegeben haben, ist ungültig. Geben Sie eine gültigen Wert ein, bevor Sie fortsetzen." promptTitle="D3@Skizze11" prompt="Geben Sie einen gültigen Wert für diesen Parameter ein." sqref="AF3" xr:uid="{109D7C98-5D20-47B3-B7AB-C73E538B1F6B}"/>
  </dataValidations>
  <pageMargins left="0.7" right="0.7" top="0.78740157499999996" bottom="0.78740157499999996" header="0.3" footer="0.3"/>
  <pageSetup paperSize="9" orientation="portrait" r:id="rId1"/>
  <ignoredErrors>
    <ignoredError sqref="C43 C41 A125:A130 B37 D37 B39:B40 D39:D40 B48:B65 B68:B99 B100:B10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Family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mwa</dc:creator>
  <cp:lastModifiedBy>mwa</cp:lastModifiedBy>
  <dcterms:created xsi:type="dcterms:W3CDTF">2012-11-16T10:38:23Z</dcterms:created>
  <dcterms:modified xsi:type="dcterms:W3CDTF">2020-05-07T14:31:40Z</dcterms:modified>
</cp:coreProperties>
</file>